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Energy Management\Green Spaces Certification\Green Spaces for Offices\"/>
    </mc:Choice>
  </mc:AlternateContent>
  <bookViews>
    <workbookView xWindow="-45" yWindow="30" windowWidth="27795" windowHeight="12270" activeTab="1"/>
  </bookViews>
  <sheets>
    <sheet name="Instructions" sheetId="2" r:id="rId1"/>
    <sheet name="Green Spaces Application" sheetId="1" r:id="rId2"/>
  </sheets>
  <definedNames>
    <definedName name="_xlnm.Print_Area" localSheetId="1">'Green Spaces Application'!$A$1:$I$119</definedName>
  </definedNames>
  <calcPr calcId="162913"/>
</workbook>
</file>

<file path=xl/calcChain.xml><?xml version="1.0" encoding="utf-8"?>
<calcChain xmlns="http://schemas.openxmlformats.org/spreadsheetml/2006/main">
  <c r="D80" i="1" l="1"/>
  <c r="C80" i="1"/>
  <c r="D77" i="1"/>
  <c r="C77" i="1"/>
  <c r="D76" i="1"/>
  <c r="C76" i="1"/>
  <c r="C68" i="1"/>
  <c r="D68" i="1"/>
  <c r="D67" i="1"/>
  <c r="C67" i="1"/>
  <c r="A112" i="1" l="1"/>
  <c r="D95" i="1"/>
  <c r="D94" i="1"/>
  <c r="D93" i="1"/>
  <c r="D91" i="1"/>
  <c r="D85" i="1"/>
  <c r="D86" i="1"/>
  <c r="D83" i="1"/>
  <c r="D63" i="1"/>
  <c r="D60" i="1"/>
  <c r="D59" i="1"/>
  <c r="D58" i="1"/>
  <c r="D37" i="1"/>
  <c r="D38" i="1"/>
  <c r="D39" i="1"/>
  <c r="D36" i="1"/>
  <c r="D30" i="1" l="1"/>
  <c r="D31" i="1"/>
  <c r="D32" i="1"/>
  <c r="D29" i="1"/>
  <c r="C59" i="1" l="1"/>
  <c r="C58" i="1"/>
  <c r="C63" i="1"/>
  <c r="C60" i="1"/>
  <c r="C32" i="1"/>
  <c r="C31" i="1"/>
  <c r="C30" i="1"/>
  <c r="C29" i="1"/>
  <c r="C39" i="1"/>
  <c r="C38" i="1"/>
  <c r="C37" i="1"/>
  <c r="C36" i="1"/>
  <c r="C95" i="1"/>
  <c r="C94" i="1"/>
  <c r="C93" i="1"/>
  <c r="C91" i="1"/>
  <c r="C85" i="1"/>
  <c r="C83" i="1"/>
  <c r="C103" i="1" l="1"/>
  <c r="D103" i="1"/>
  <c r="D50" i="1"/>
  <c r="C50" i="1"/>
  <c r="D42" i="1"/>
  <c r="C42" i="1"/>
  <c r="D40" i="1"/>
  <c r="C40" i="1"/>
  <c r="D22" i="1"/>
  <c r="C22" i="1"/>
  <c r="D87" i="1" l="1"/>
  <c r="C87" i="1"/>
  <c r="C86" i="1"/>
  <c r="D96" i="1"/>
  <c r="C96" i="1"/>
  <c r="D81" i="1"/>
  <c r="C81" i="1"/>
  <c r="D64" i="1"/>
  <c r="C64" i="1"/>
  <c r="D56" i="1"/>
  <c r="C56" i="1"/>
  <c r="D55" i="1"/>
  <c r="C55" i="1"/>
  <c r="D54" i="1"/>
  <c r="C54" i="1"/>
  <c r="C90" i="1" l="1"/>
  <c r="D90" i="1"/>
  <c r="C82" i="1"/>
  <c r="D82" i="1"/>
  <c r="D57" i="1"/>
  <c r="C57" i="1"/>
  <c r="D49" i="1" l="1"/>
  <c r="C49" i="1"/>
  <c r="D48" i="1"/>
  <c r="C48" i="1"/>
  <c r="D73" i="1" l="1"/>
  <c r="C73" i="1"/>
  <c r="D45" i="1"/>
  <c r="C45" i="1"/>
  <c r="C35" i="1" l="1"/>
  <c r="D35" i="1"/>
  <c r="F110" i="1" l="1"/>
  <c r="D34" i="1"/>
  <c r="C34" i="1"/>
  <c r="D33" i="1"/>
  <c r="C33" i="1"/>
  <c r="D21" i="1"/>
  <c r="C21" i="1"/>
  <c r="C28" i="1" l="1"/>
  <c r="D28" i="1"/>
  <c r="D19" i="1" l="1"/>
  <c r="D109" i="1" l="1"/>
  <c r="C20" i="1"/>
  <c r="C19" i="1"/>
  <c r="C109" i="1" s="1"/>
  <c r="D20" i="1"/>
  <c r="C110" i="1" l="1"/>
  <c r="F109" i="1" s="1"/>
</calcChain>
</file>

<file path=xl/sharedStrings.xml><?xml version="1.0" encoding="utf-8"?>
<sst xmlns="http://schemas.openxmlformats.org/spreadsheetml/2006/main" count="134" uniqueCount="127">
  <si>
    <t>Not applicable</t>
  </si>
  <si>
    <t>Name</t>
  </si>
  <si>
    <t>Phone number</t>
  </si>
  <si>
    <t>E-mail address</t>
  </si>
  <si>
    <t>Certification level:</t>
  </si>
  <si>
    <t>Participation</t>
  </si>
  <si>
    <t>Innovation</t>
  </si>
  <si>
    <t>Office name</t>
  </si>
  <si>
    <t>Create your own Innovative Action</t>
  </si>
  <si>
    <t>Complete</t>
  </si>
  <si>
    <t>Incomplete</t>
  </si>
  <si>
    <t>Commited to completing</t>
  </si>
  <si>
    <t>Mandatory Actions</t>
  </si>
  <si>
    <t>Office Space</t>
  </si>
  <si>
    <t>Drop Down Menu</t>
  </si>
  <si>
    <t>Ensure all coworkers, including new employees, are informed and agree to follow the applicable actions on this application.</t>
  </si>
  <si>
    <t>Please begin by filling in your contact details below so that we can verify your certification and recognize your efforts.</t>
  </si>
  <si>
    <t xml:space="preserve">This section asks you to contribute a sustainability action that you would like to implement in your space. </t>
  </si>
  <si>
    <t>2. The action may not duplicate any action previously on this  list. It may, however, extend one of the above actions.</t>
  </si>
  <si>
    <t>3. If you are recertifying, your innovative action may remain the same if there is still growth left to complete the action to full satisfaction. If the action is embedded and there is no more room for growth, please consider a new innovation.</t>
  </si>
  <si>
    <t>Points</t>
  </si>
  <si>
    <t>Achieved</t>
  </si>
  <si>
    <t>Action Number</t>
  </si>
  <si>
    <t>Additional Resources</t>
  </si>
  <si>
    <t>Required</t>
  </si>
  <si>
    <t>Action Description</t>
  </si>
  <si>
    <t>Status</t>
  </si>
  <si>
    <t>Applicable</t>
  </si>
  <si>
    <t xml:space="preserve">Totals  </t>
  </si>
  <si>
    <t>Percent of applicable points achieved:</t>
  </si>
  <si>
    <t>Commit to reviewing your Green Spaces checklist every three months to identify areas of success and opportunities for growth that are necessary to fulfill all commitments in the checklist. Share these with your coworkers.</t>
  </si>
  <si>
    <t>Tell another office about the Green Spaces program.</t>
  </si>
  <si>
    <t xml:space="preserve">You can request an email template to use for this action by contacting green.spaces@ualberta.ca. </t>
  </si>
  <si>
    <t>Encourage office members to sign up for the UAlberta Sustainability newsletter.</t>
  </si>
  <si>
    <t>Follow @UAlbertaEMSO and/or @greenUofA on Twitter with your corporate Twitter account.</t>
  </si>
  <si>
    <t>Reduce your paper consumption by:</t>
  </si>
  <si>
    <t>Sharing electronic documents such as meeting agendas and using electronic editing tools unless printing is necessary.</t>
  </si>
  <si>
    <t>Changing printer default settings to double-sided to ensure double-sided printing whenver possible</t>
  </si>
  <si>
    <t>Collecting scrap paper from old documents and use it for written work when applicable.</t>
  </si>
  <si>
    <t>Choosing online subscriptions for journals and magazines.</t>
  </si>
  <si>
    <t>Choose paper that has a minimum of 30% recycled content.</t>
  </si>
  <si>
    <t>Choose paper that has a third party certification for sustainability.</t>
  </si>
  <si>
    <t>1. The action should be related to sustainability and achievable in your space within the year-long certification.</t>
  </si>
  <si>
    <t>Mandatory actions:</t>
  </si>
  <si>
    <t>Totals</t>
  </si>
  <si>
    <t># people in office</t>
  </si>
  <si>
    <t>Commit to reporting all leaky/running taps and other maintenance concerns to the UAlberta Maintenance Desk at 780-492-4833.</t>
  </si>
  <si>
    <t>Need ideas? Email green.spaces@ualberta.ca or check out some of these examples:</t>
  </si>
  <si>
    <t>Arrange a sustainability-related workshop, speaker, or Do-It-Yourself session in your office. Alternatively, attend a sustainability-related event outside your office as a team.</t>
  </si>
  <si>
    <t>Batteries</t>
  </si>
  <si>
    <t>Toner and ink cartridges</t>
  </si>
  <si>
    <t>Old equipment and electronics</t>
  </si>
  <si>
    <t>Prioritize the purchase of electronics and other appliances with a third party sustainability rating.</t>
  </si>
  <si>
    <t>Contribute to a culture of furniture and equipment reuse by exploring options to source used items before buying new.</t>
  </si>
  <si>
    <t>Some ideas for where to start:</t>
  </si>
  <si>
    <t>Transportation</t>
  </si>
  <si>
    <t>Use video teleconferencing tools for meetings, planning sessions, and more to reduce travel.</t>
  </si>
  <si>
    <t>Implement a system that ensures that lights and applicable equipment are turned off or unplugged at the end of each day.</t>
  </si>
  <si>
    <t>Food and Drink</t>
  </si>
  <si>
    <t>Provide common office food and condiments in bulk. Avoid items that are individually packaged for a single use.</t>
  </si>
  <si>
    <t>Examples include sugar, milk, and coffee.</t>
  </si>
  <si>
    <t>Examples of third party rating systems include:</t>
  </si>
  <si>
    <t>Kitchen</t>
  </si>
  <si>
    <t>Purchase dish detergent and other cleaners with a third party certification.</t>
  </si>
  <si>
    <t>Provide reusable dish-cloths instead of paper towels for dishwashing and cleaning.</t>
  </si>
  <si>
    <t>Adjust your refrigerator and freezer temperatures to the highest permissible settings that still ensure safe food storage.</t>
  </si>
  <si>
    <t>Encourage office members to use kitchen amenities by:</t>
  </si>
  <si>
    <t>Supplying reusable dishware, cutlery, and cups.</t>
  </si>
  <si>
    <t>Supplying reusable takeout containers.</t>
  </si>
  <si>
    <t>Encouraging coworkers to use reusable mugs for coffee and tea purchased on campus.</t>
  </si>
  <si>
    <t>For example, tell them about these discounts:</t>
  </si>
  <si>
    <t>Provide reusable dishes for larger meetings where food and/or drink are served.</t>
  </si>
  <si>
    <t>Facilitate the use of sustainable modes of transportation while office members are travelling off campus during work hours.</t>
  </si>
  <si>
    <t>Consider walking, cycling, public transit, carpooling, efficient rental cars, or a corporate Pogo account.</t>
  </si>
  <si>
    <t>Encourage coworkers to use sustainable transportation when travelling to and from work.</t>
  </si>
  <si>
    <t>For example, share some of these resources:</t>
  </si>
  <si>
    <t>Safe Work Environments</t>
  </si>
  <si>
    <t>Social Good</t>
  </si>
  <si>
    <t>Purchase plants for your space that freshen and filter the air.</t>
  </si>
  <si>
    <t>Employees are likely included in one of:</t>
  </si>
  <si>
    <t>Confirm that all employees have conducted an online ergonomic self-assessment.</t>
  </si>
  <si>
    <t>Confirm that all employees have received appropriate Occupational Health and Safety Training.</t>
  </si>
  <si>
    <t>Be prepared to administer First Aid in your office by:</t>
  </si>
  <si>
    <t>Ensuring that First Aid supplies are available in your office and all office members know where they are located.</t>
  </si>
  <si>
    <t>Ensure that coworkers have had the opportunity and material available to familiarize themselves with services offered by their respective staff representative associations.</t>
  </si>
  <si>
    <t>Review fire emergency procedures with coworkers annually.</t>
  </si>
  <si>
    <t>Display a list of relevant emergency contacts in your office.</t>
  </si>
  <si>
    <t>Promote wellness in your office by:</t>
  </si>
  <si>
    <t>Planning social activities outside of scope of office's work.</t>
  </si>
  <si>
    <t>Encouraging coworkers to take stairs instead of elevators.</t>
  </si>
  <si>
    <t>Informing coworkers about the benefits of taking mindfulness breaks.</t>
  </si>
  <si>
    <t>Sharing information with coworkers on upcoming events related to health and wellbeing.</t>
  </si>
  <si>
    <t>Organize opportunities for office to collectively contribute to community organizations and services.</t>
  </si>
  <si>
    <t>Examples include food drives, charity runs, volunteer days, or other public good projects.</t>
  </si>
  <si>
    <t>Pens, markers, highlighters, and mechanical pencils</t>
  </si>
  <si>
    <r>
      <t xml:space="preserve">b) Complete: </t>
    </r>
    <r>
      <rPr>
        <sz val="16"/>
        <color theme="1"/>
        <rFont val="Calibri"/>
        <family val="2"/>
        <scheme val="minor"/>
      </rPr>
      <t>already completed or implemented</t>
    </r>
  </si>
  <si>
    <r>
      <t xml:space="preserve">a) Gold: </t>
    </r>
    <r>
      <rPr>
        <sz val="16"/>
        <color theme="1"/>
        <rFont val="Calibri"/>
        <family val="2"/>
        <scheme val="minor"/>
      </rPr>
      <t>at least 90% of applicable actions are complete AND an innovative action</t>
    </r>
    <r>
      <rPr>
        <i/>
        <sz val="12"/>
        <color theme="1"/>
        <rFont val="Calibri"/>
        <family val="2"/>
        <scheme val="minor"/>
      </rPr>
      <t xml:space="preserve"> (see "Green Spaces Application" tab for info on innovative actions)</t>
    </r>
  </si>
  <si>
    <r>
      <t xml:space="preserve">b) Silver: </t>
    </r>
    <r>
      <rPr>
        <sz val="16"/>
        <color theme="1"/>
        <rFont val="Calibri"/>
        <family val="2"/>
        <scheme val="minor"/>
      </rPr>
      <t>75% to 89% of applicable actions are complete</t>
    </r>
  </si>
  <si>
    <r>
      <t xml:space="preserve">c) Bronze: </t>
    </r>
    <r>
      <rPr>
        <sz val="16"/>
        <color theme="1"/>
        <rFont val="Calibri"/>
        <family val="2"/>
        <scheme val="minor"/>
      </rPr>
      <t>50% to 74% of applicable actions are complete</t>
    </r>
  </si>
  <si>
    <r>
      <t xml:space="preserve">3. </t>
    </r>
    <r>
      <rPr>
        <sz val="16"/>
        <color theme="1"/>
        <rFont val="Calibri"/>
        <family val="2"/>
        <scheme val="minor"/>
      </rPr>
      <t xml:space="preserve">Submit your application via email to </t>
    </r>
    <r>
      <rPr>
        <b/>
        <sz val="16"/>
        <color theme="1"/>
        <rFont val="Calibri"/>
        <family val="2"/>
        <scheme val="minor"/>
      </rPr>
      <t xml:space="preserve">green.spaces@ualberta.ca. </t>
    </r>
    <r>
      <rPr>
        <sz val="16"/>
        <color theme="1"/>
        <rFont val="Calibri"/>
        <family val="2"/>
        <scheme val="minor"/>
      </rPr>
      <t>The Green Spaces Team will follow up with you for a check-in prior to confirming certification.</t>
    </r>
  </si>
  <si>
    <t>Your certification level will be automatically calculated but must be confirmed by the Green Spaces Team prior to certification. If you complete enough actions, you may receive one of three rankings:</t>
  </si>
  <si>
    <r>
      <rPr>
        <b/>
        <sz val="16"/>
        <color theme="1"/>
        <rFont val="Calibri"/>
        <family val="2"/>
        <scheme val="minor"/>
      </rPr>
      <t xml:space="preserve">1. </t>
    </r>
    <r>
      <rPr>
        <sz val="16"/>
        <color theme="1"/>
        <rFont val="Calibri"/>
        <family val="2"/>
        <scheme val="minor"/>
      </rPr>
      <t>Choose a leader to oversee the application process, be a point of contact with the Green Spaces Team, and coordinate the implementation of any commitments made as part of your application.</t>
    </r>
  </si>
  <si>
    <t>Commit to reasonably accommodating dietary restrictions of all office members if providing food and drink.</t>
  </si>
  <si>
    <t>Ensuring coworkers are aware of shared kitchen resources such as refrigerator space, a microwave, or a toaster.</t>
  </si>
  <si>
    <t>Certifications we suggest are:</t>
  </si>
  <si>
    <t>Choose coffee, tea, and/or chocolate for your office that are certified for sustainability-related practices by a reputable third party.</t>
  </si>
  <si>
    <t xml:space="preserve">We suggest encouraging reusable water bottles or having reusable glasses available in the office.
Note: This action refers to individual bottles (usually 500 mL), not jugs for water coolers (usually 19 L). </t>
  </si>
  <si>
    <t>Contact Surplus Services at smssurplus@ualberta.ca or 780-492-5393 for instructions.</t>
  </si>
  <si>
    <t>Send them in a box labelled "Toner and Ink Cartridge Recycle - SMS Distribution" to SMS via campus mail.</t>
  </si>
  <si>
    <t>Send them in a box or bag labelled "TerraCycle Pens" to SMS via campus mail.</t>
  </si>
  <si>
    <t>Send them in a box labelled "Dry Cell Battery Recycle - SMS Distribution" to SMS via campus mail.</t>
  </si>
  <si>
    <t>For example: potlucks, board game lunches, walking breaks, or attending campus events together.</t>
  </si>
  <si>
    <t>Choose caterers for office-based events and meetings that prioritize sustainability through the use of seasonal, organic, third-party certified and/or local ingredients.</t>
  </si>
  <si>
    <t>Review the Zero Waste or other UAlberta-approved recycling system in your office space to refresh all office members on its proper use.</t>
  </si>
  <si>
    <t>Your certified office member(s): ____________________________________</t>
  </si>
  <si>
    <t>Ensuring one person is First Aid certified for every 10 office members.</t>
  </si>
  <si>
    <t>To complete your Green Spaces Application:</t>
  </si>
  <si>
    <r>
      <rPr>
        <b/>
        <sz val="16"/>
        <color theme="1"/>
        <rFont val="Calibri"/>
        <family val="2"/>
        <scheme val="minor"/>
      </rPr>
      <t>2.</t>
    </r>
    <r>
      <rPr>
        <sz val="16"/>
        <color theme="1"/>
        <rFont val="Calibri"/>
        <family val="2"/>
        <scheme val="minor"/>
      </rPr>
      <t xml:space="preserve"> Evaluate your space using the actions on the "Green Spaces Application" tab. Choose one of the four answers from the drop-down menu:</t>
    </r>
  </si>
  <si>
    <r>
      <t xml:space="preserve">a) Incomplete: </t>
    </r>
    <r>
      <rPr>
        <sz val="16"/>
        <color theme="1"/>
        <rFont val="Calibri"/>
        <family val="2"/>
        <scheme val="minor"/>
      </rPr>
      <t>has the potential to be completed in your space but will not be completed during your year of certification</t>
    </r>
  </si>
  <si>
    <r>
      <t xml:space="preserve">c) Committed to completing: </t>
    </r>
    <r>
      <rPr>
        <sz val="16"/>
        <color theme="1"/>
        <rFont val="Calibri"/>
        <family val="2"/>
        <scheme val="minor"/>
      </rPr>
      <t>has not been completed but you anticipate completing within the year of certification</t>
    </r>
  </si>
  <si>
    <r>
      <t xml:space="preserve">d) Not applicable: </t>
    </r>
    <r>
      <rPr>
        <sz val="16"/>
        <color theme="1"/>
        <rFont val="Calibri"/>
        <family val="2"/>
        <scheme val="minor"/>
      </rPr>
      <t xml:space="preserve">cannot be implemented within your space. </t>
    </r>
    <r>
      <rPr>
        <i/>
        <sz val="12"/>
        <color theme="1"/>
        <rFont val="Calibri"/>
        <family val="2"/>
        <scheme val="minor"/>
      </rPr>
      <t>These actions will be removed from your total applicable points when calculating your score. "Not applicable" actions must be confirmed with the Green Spaces Team. Mandatory actions may not be marked as "Not applicable".</t>
    </r>
  </si>
  <si>
    <t>Recycle the following specialty items with the help of UAlberta's Supply Management Services (SMS):</t>
  </si>
  <si>
    <t>Agree not to fund the provision of individual disposable water bottles to employees when in office space.</t>
  </si>
  <si>
    <t>Office address</t>
  </si>
  <si>
    <t>Note: There are several mandatory actions that are required for all levels of certification.</t>
  </si>
  <si>
    <t>Certified spaces will receive a framed certificate and be considered for a Campus Sustainability Leaders Award.</t>
  </si>
  <si>
    <t>Green Spaces for Offices Application - Version 2018-03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</si>
</sst>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2"/>
      <name val="Calibri"/>
      <family val="2"/>
      <scheme val="minor"/>
    </font>
    <font>
      <sz val="11"/>
      <name val="Calibri"/>
      <family val="2"/>
      <scheme val="minor"/>
    </font>
    <font>
      <b/>
      <sz val="16"/>
      <name val="Calibri"/>
      <family val="2"/>
      <scheme val="minor"/>
    </font>
    <font>
      <sz val="16"/>
      <name val="Calibri"/>
      <family val="2"/>
      <scheme val="minor"/>
    </font>
    <font>
      <sz val="14"/>
      <color theme="1"/>
      <name val="Calibri"/>
      <family val="2"/>
      <scheme val="minor"/>
    </font>
    <font>
      <b/>
      <sz val="16"/>
      <color theme="0"/>
      <name val="Calibri"/>
      <family val="2"/>
      <scheme val="minor"/>
    </font>
    <font>
      <b/>
      <sz val="18"/>
      <color rgb="FF27673C"/>
      <name val="Calibri"/>
      <family val="2"/>
      <scheme val="minor"/>
    </font>
    <font>
      <b/>
      <sz val="16"/>
      <color theme="1"/>
      <name val="Calibri"/>
      <family val="2"/>
      <scheme val="minor"/>
    </font>
    <font>
      <b/>
      <sz val="18"/>
      <name val="Calibri"/>
      <family val="2"/>
      <scheme val="minor"/>
    </font>
    <font>
      <sz val="14"/>
      <name val="Calibri"/>
      <family val="2"/>
      <scheme val="minor"/>
    </font>
    <font>
      <sz val="16"/>
      <color theme="1"/>
      <name val="Calibri"/>
      <family val="2"/>
      <scheme val="minor"/>
    </font>
    <font>
      <b/>
      <sz val="16"/>
      <color rgb="FF27673C"/>
      <name val="Calibri"/>
      <family val="2"/>
      <scheme val="minor"/>
    </font>
    <font>
      <b/>
      <sz val="15"/>
      <color rgb="FF27673C"/>
      <name val="Calibri"/>
      <family val="2"/>
      <scheme val="minor"/>
    </font>
    <font>
      <b/>
      <sz val="15"/>
      <color theme="1"/>
      <name val="Calibri"/>
      <family val="2"/>
      <scheme val="minor"/>
    </font>
    <font>
      <b/>
      <sz val="18"/>
      <color theme="0"/>
      <name val="Calibri"/>
      <family val="2"/>
      <scheme val="minor"/>
    </font>
    <font>
      <b/>
      <sz val="14"/>
      <color theme="1"/>
      <name val="Calibri"/>
      <family val="2"/>
      <scheme val="minor"/>
    </font>
    <font>
      <b/>
      <sz val="12"/>
      <color theme="0"/>
      <name val="Calibri"/>
      <family val="2"/>
      <scheme val="minor"/>
    </font>
    <font>
      <i/>
      <sz val="16"/>
      <color theme="1"/>
      <name val="Calibri"/>
      <family val="2"/>
      <scheme val="minor"/>
    </font>
    <font>
      <i/>
      <sz val="12"/>
      <color theme="1"/>
      <name val="Calibri"/>
      <family val="2"/>
      <scheme val="minor"/>
    </font>
  </fonts>
  <fills count="10">
    <fill>
      <patternFill patternType="none"/>
    </fill>
    <fill>
      <patternFill patternType="gray125"/>
    </fill>
    <fill>
      <patternFill patternType="solid">
        <fgColor rgb="FF27673C"/>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A200"/>
        <bgColor indexed="64"/>
      </patternFill>
    </fill>
    <fill>
      <patternFill patternType="solid">
        <fgColor rgb="FFD5FFD5"/>
        <bgColor indexed="64"/>
      </patternFill>
    </fill>
    <fill>
      <patternFill patternType="solid">
        <fgColor rgb="FFFFEFBD"/>
        <bgColor indexed="64"/>
      </patternFill>
    </fill>
    <fill>
      <patternFill patternType="solid">
        <fgColor rgb="FFD4ECBA"/>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diagonal/>
    </border>
    <border>
      <left/>
      <right style="thin">
        <color rgb="FF008000"/>
      </right>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top/>
      <bottom style="thin">
        <color theme="0" tint="-0.249977111117893"/>
      </bottom>
      <diagonal/>
    </border>
    <border>
      <left style="thin">
        <color theme="0" tint="-0.249977111117893"/>
      </left>
      <right style="thin">
        <color theme="0" tint="-0.249977111117893"/>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99">
    <xf numFmtId="0" fontId="0" fillId="0" borderId="0" xfId="0"/>
    <xf numFmtId="0" fontId="7"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xf>
    <xf numFmtId="0" fontId="13" fillId="0" borderId="0" xfId="0" applyFont="1" applyFill="1" applyBorder="1" applyAlignment="1" applyProtection="1">
      <alignment horizontal="left" vertical="center"/>
    </xf>
    <xf numFmtId="0" fontId="0" fillId="0" borderId="0" xfId="0" applyProtection="1"/>
    <xf numFmtId="0" fontId="4" fillId="0" borderId="0" xfId="0" applyNumberFormat="1" applyFont="1" applyFill="1" applyBorder="1" applyAlignment="1" applyProtection="1">
      <alignment vertical="center" wrapText="1"/>
    </xf>
    <xf numFmtId="0" fontId="3" fillId="5" borderId="1" xfId="0" applyNumberFormat="1" applyFont="1" applyFill="1" applyBorder="1" applyAlignment="1" applyProtection="1">
      <alignment horizontal="center" vertical="center" textRotation="90" wrapText="1"/>
    </xf>
    <xf numFmtId="0" fontId="3" fillId="6" borderId="1" xfId="0" applyNumberFormat="1" applyFont="1" applyFill="1" applyBorder="1" applyAlignment="1" applyProtection="1">
      <alignment horizontal="center" vertical="center" textRotation="90" wrapText="1"/>
    </xf>
    <xf numFmtId="0" fontId="0" fillId="0" borderId="0" xfId="0" applyAlignment="1" applyProtection="1">
      <alignment vertical="center"/>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textRotation="90" wrapText="1"/>
    </xf>
    <xf numFmtId="0" fontId="0" fillId="0" borderId="0" xfId="0" applyFill="1" applyProtection="1"/>
    <xf numFmtId="0" fontId="5" fillId="0" borderId="2" xfId="0" applyFont="1" applyBorder="1" applyAlignment="1" applyProtection="1">
      <protection hidden="1"/>
    </xf>
    <xf numFmtId="0" fontId="0" fillId="0" borderId="0" xfId="0" applyAlignment="1" applyProtection="1">
      <alignment vertical="center" wrapText="1"/>
    </xf>
    <xf numFmtId="0" fontId="5" fillId="0" borderId="0" xfId="0" applyFont="1" applyBorder="1" applyProtection="1">
      <protection hidden="1"/>
    </xf>
    <xf numFmtId="0" fontId="0" fillId="0" borderId="0" xfId="0" applyBorder="1" applyProtection="1"/>
    <xf numFmtId="0" fontId="7" fillId="0" borderId="0" xfId="0" applyFont="1" applyFill="1" applyBorder="1" applyAlignment="1" applyProtection="1">
      <alignment vertical="center" wrapText="1"/>
    </xf>
    <xf numFmtId="0" fontId="0" fillId="0" borderId="0" xfId="0" applyFont="1" applyBorder="1" applyProtection="1"/>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0" fillId="0" borderId="0" xfId="0" applyAlignment="1" applyProtection="1">
      <alignment wrapText="1"/>
    </xf>
    <xf numFmtId="0" fontId="7" fillId="0" borderId="2"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5" fillId="0" borderId="0" xfId="0" applyFont="1" applyFill="1" applyBorder="1" applyAlignment="1" applyProtection="1">
      <protection hidden="1"/>
    </xf>
    <xf numFmtId="0" fontId="5" fillId="0" borderId="0" xfId="0" applyFont="1" applyFill="1" applyBorder="1" applyAlignment="1" applyProtection="1">
      <alignment horizontal="center"/>
      <protection hidden="1"/>
    </xf>
    <xf numFmtId="0" fontId="7" fillId="0" borderId="0" xfId="0" applyFont="1" applyFill="1" applyBorder="1" applyAlignment="1" applyProtection="1">
      <alignment horizontal="left" vertical="center" wrapText="1"/>
    </xf>
    <xf numFmtId="0" fontId="0" fillId="0" borderId="0" xfId="0" applyFill="1" applyAlignment="1" applyProtection="1">
      <alignment wrapText="1"/>
    </xf>
    <xf numFmtId="0" fontId="0" fillId="0" borderId="0" xfId="0" applyBorder="1" applyAlignment="1" applyProtection="1">
      <alignment vertical="center"/>
    </xf>
    <xf numFmtId="0" fontId="2" fillId="8" borderId="2"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5"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0" fillId="0" borderId="0" xfId="0" applyBorder="1" applyAlignment="1" applyProtection="1">
      <alignment horizontal="left" vertical="center"/>
    </xf>
    <xf numFmtId="0" fontId="0" fillId="0" borderId="0" xfId="0" applyAlignment="1" applyProtection="1">
      <alignment horizontal="left" vertical="center"/>
    </xf>
    <xf numFmtId="0" fontId="2" fillId="0" borderId="0" xfId="0" applyFont="1" applyBorder="1" applyAlignment="1" applyProtection="1">
      <alignment horizontal="center" vertical="center" wrapText="1"/>
    </xf>
    <xf numFmtId="0" fontId="5" fillId="0" borderId="0" xfId="0" applyFont="1" applyBorder="1" applyAlignment="1" applyProtection="1">
      <protection hidden="1"/>
    </xf>
    <xf numFmtId="0" fontId="5" fillId="0" borderId="0" xfId="0" applyFont="1" applyFill="1" applyBorder="1" applyAlignment="1" applyProtection="1">
      <alignment horizontal="center" vertical="center"/>
      <protection hidden="1"/>
    </xf>
    <xf numFmtId="0" fontId="2" fillId="0" borderId="0" xfId="0" applyFont="1" applyAlignment="1" applyProtection="1">
      <alignment horizontal="center"/>
    </xf>
    <xf numFmtId="0" fontId="2" fillId="0" borderId="0" xfId="0" applyFont="1" applyAlignment="1" applyProtection="1">
      <alignment wrapText="1"/>
    </xf>
    <xf numFmtId="0" fontId="17" fillId="0" borderId="0" xfId="0" applyFont="1" applyAlignment="1" applyProtection="1">
      <alignment horizontal="right" vertical="top" wrapText="1"/>
    </xf>
    <xf numFmtId="0" fontId="16" fillId="0" borderId="0" xfId="0" applyFont="1" applyAlignment="1" applyProtection="1">
      <alignment vertical="center" wrapText="1"/>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17" fillId="0" borderId="0" xfId="0" applyFont="1" applyAlignment="1" applyProtection="1">
      <alignment horizontal="right" vertical="center"/>
    </xf>
    <xf numFmtId="0" fontId="16" fillId="0" borderId="0" xfId="0" applyFont="1" applyBorder="1" applyAlignment="1" applyProtection="1">
      <alignment vertical="center"/>
    </xf>
    <xf numFmtId="0" fontId="2" fillId="0" borderId="0" xfId="0" applyFont="1" applyAlignment="1" applyProtection="1">
      <alignment horizontal="right" vertical="center" wrapText="1"/>
    </xf>
    <xf numFmtId="0" fontId="15" fillId="0" borderId="0" xfId="0" applyFont="1" applyBorder="1" applyAlignment="1" applyProtection="1">
      <alignment vertical="center"/>
    </xf>
    <xf numFmtId="0" fontId="11" fillId="0" borderId="0" xfId="0" applyFont="1" applyAlignment="1" applyProtection="1"/>
    <xf numFmtId="0" fontId="8" fillId="0" borderId="0" xfId="0" applyFont="1" applyAlignment="1" applyProtection="1">
      <alignment horizontal="left" vertical="center" wrapText="1"/>
    </xf>
    <xf numFmtId="0" fontId="13" fillId="0" borderId="0" xfId="0" applyFont="1" applyFill="1" applyBorder="1" applyAlignment="1" applyProtection="1">
      <alignment vertical="center" wrapText="1"/>
    </xf>
    <xf numFmtId="0" fontId="5" fillId="0" borderId="2" xfId="0" applyFont="1" applyBorder="1" applyAlignment="1" applyProtection="1"/>
    <xf numFmtId="0" fontId="0" fillId="0" borderId="0" xfId="0" applyBorder="1" applyAlignment="1" applyProtection="1">
      <alignment vertical="center" wrapText="1"/>
    </xf>
    <xf numFmtId="0" fontId="11"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6" fillId="0" borderId="0"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0" fillId="0" borderId="0" xfId="0" applyFont="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ont="1" applyBorder="1" applyAlignment="1" applyProtection="1">
      <alignment horizontal="left" vertical="top"/>
    </xf>
    <xf numFmtId="0" fontId="0" fillId="0" borderId="0" xfId="0" applyFont="1" applyProtection="1"/>
    <xf numFmtId="0" fontId="7" fillId="0" borderId="3" xfId="0" applyFont="1" applyFill="1" applyBorder="1" applyAlignment="1" applyProtection="1">
      <alignment horizontal="left" vertical="center" wrapText="1"/>
    </xf>
    <xf numFmtId="0" fontId="19" fillId="0" borderId="2" xfId="0" applyFont="1" applyBorder="1" applyAlignment="1" applyProtection="1">
      <alignment horizontal="center" vertical="center" wrapText="1"/>
    </xf>
    <xf numFmtId="0" fontId="13" fillId="3" borderId="2" xfId="0" applyFont="1" applyFill="1" applyBorder="1" applyAlignment="1" applyProtection="1">
      <alignment vertical="center"/>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12" fillId="0" borderId="0" xfId="0" applyFont="1" applyFill="1" applyBorder="1" applyAlignment="1" applyProtection="1">
      <alignment horizontal="left" vertical="center"/>
    </xf>
    <xf numFmtId="0" fontId="16"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left" vertical="center"/>
    </xf>
    <xf numFmtId="0" fontId="21" fillId="0" borderId="0" xfId="0" applyFont="1" applyBorder="1" applyAlignment="1" applyProtection="1">
      <alignment horizontal="left" vertical="center" wrapText="1"/>
    </xf>
    <xf numFmtId="0" fontId="11" fillId="9" borderId="0" xfId="0" applyFont="1" applyFill="1" applyBorder="1" applyAlignment="1" applyProtection="1">
      <alignment horizontal="left" vertical="center"/>
    </xf>
    <xf numFmtId="0" fontId="0" fillId="0" borderId="4" xfId="0" applyBorder="1" applyProtection="1"/>
    <xf numFmtId="0" fontId="0" fillId="0" borderId="5" xfId="0" applyBorder="1" applyProtection="1"/>
    <xf numFmtId="0" fontId="0" fillId="0" borderId="6" xfId="0" applyBorder="1" applyProtection="1"/>
    <xf numFmtId="0" fontId="11" fillId="0" borderId="7" xfId="0" applyFont="1" applyBorder="1" applyAlignment="1" applyProtection="1">
      <alignment horizontal="left" vertical="center"/>
    </xf>
    <xf numFmtId="0" fontId="14" fillId="0" borderId="8" xfId="0" applyFont="1" applyBorder="1" applyAlignment="1" applyProtection="1">
      <alignment vertical="center" wrapText="1"/>
    </xf>
    <xf numFmtId="0" fontId="11" fillId="0" borderId="8" xfId="0" applyFont="1" applyBorder="1" applyAlignment="1" applyProtection="1">
      <alignment vertical="center" wrapText="1"/>
    </xf>
    <xf numFmtId="0" fontId="11" fillId="0" borderId="8" xfId="0" applyFont="1" applyBorder="1" applyAlignment="1" applyProtection="1">
      <alignment vertical="center"/>
    </xf>
    <xf numFmtId="0" fontId="11" fillId="0" borderId="7" xfId="0" applyFont="1" applyBorder="1" applyAlignment="1" applyProtection="1">
      <alignment horizontal="left" vertical="center" wrapText="1"/>
    </xf>
    <xf numFmtId="165" fontId="2" fillId="5" borderId="1" xfId="0" applyNumberFormat="1" applyFont="1" applyFill="1" applyBorder="1" applyAlignment="1" applyProtection="1">
      <alignment horizontal="center" vertical="center"/>
    </xf>
    <xf numFmtId="165" fontId="2" fillId="6" borderId="1" xfId="0" applyNumberFormat="1" applyFont="1" applyFill="1" applyBorder="1" applyAlignment="1" applyProtection="1">
      <alignment horizontal="center" vertical="center"/>
    </xf>
    <xf numFmtId="0" fontId="3" fillId="5" borderId="23" xfId="0" applyNumberFormat="1" applyFont="1" applyFill="1" applyBorder="1" applyAlignment="1" applyProtection="1">
      <alignment horizontal="center" vertical="center" textRotation="90" wrapText="1"/>
    </xf>
    <xf numFmtId="0" fontId="3" fillId="6" borderId="23" xfId="0" applyNumberFormat="1" applyFont="1" applyFill="1" applyBorder="1" applyAlignment="1" applyProtection="1">
      <alignment horizontal="center" vertical="center" textRotation="90" wrapText="1"/>
    </xf>
    <xf numFmtId="0" fontId="4" fillId="0" borderId="36" xfId="0" applyNumberFormat="1" applyFont="1" applyFill="1" applyBorder="1" applyAlignment="1" applyProtection="1">
      <alignment vertical="center" wrapText="1"/>
      <protection locked="0"/>
    </xf>
    <xf numFmtId="0" fontId="4" fillId="0" borderId="37" xfId="0" applyNumberFormat="1" applyFont="1" applyFill="1" applyBorder="1" applyAlignment="1" applyProtection="1">
      <alignment vertical="center" wrapText="1"/>
      <protection locked="0"/>
    </xf>
    <xf numFmtId="0" fontId="3" fillId="0" borderId="18"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11" fillId="0" borderId="7"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8"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21"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wrapText="1"/>
    </xf>
    <xf numFmtId="0" fontId="20" fillId="2" borderId="9" xfId="0" applyFont="1" applyFill="1" applyBorder="1" applyAlignment="1" applyProtection="1">
      <alignment horizontal="right" vertical="center" indent="1"/>
    </xf>
    <xf numFmtId="0" fontId="20" fillId="2" borderId="10" xfId="0" applyFont="1" applyFill="1" applyBorder="1" applyAlignment="1" applyProtection="1">
      <alignment horizontal="right" vertical="center" indent="1"/>
    </xf>
    <xf numFmtId="0" fontId="20" fillId="2" borderId="11" xfId="0" applyFont="1" applyFill="1" applyBorder="1" applyAlignment="1" applyProtection="1">
      <alignment horizontal="right" vertical="center" indent="1"/>
    </xf>
    <xf numFmtId="0" fontId="14"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xf>
    <xf numFmtId="0" fontId="11" fillId="0" borderId="0" xfId="0" applyFont="1" applyBorder="1" applyAlignment="1" applyProtection="1">
      <alignment horizontal="center" vertical="center" wrapText="1"/>
    </xf>
    <xf numFmtId="0" fontId="13" fillId="0" borderId="2" xfId="0" applyFont="1" applyFill="1" applyBorder="1" applyAlignment="1" applyProtection="1">
      <alignment horizontal="left" vertical="center" wrapText="1"/>
    </xf>
    <xf numFmtId="0" fontId="13"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2" fillId="4" borderId="2" xfId="0" applyFont="1" applyFill="1" applyBorder="1" applyAlignment="1" applyProtection="1">
      <alignment vertical="center"/>
    </xf>
    <xf numFmtId="0" fontId="13"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5" fillId="0" borderId="2" xfId="0" applyFont="1" applyBorder="1" applyAlignment="1" applyProtection="1">
      <alignment horizontal="center"/>
      <protection hidden="1"/>
    </xf>
    <xf numFmtId="0" fontId="2" fillId="5" borderId="2" xfId="0" applyFont="1" applyFill="1" applyBorder="1" applyAlignment="1" applyProtection="1">
      <alignment horizontal="center" vertical="center"/>
    </xf>
    <xf numFmtId="0" fontId="19" fillId="0" borderId="12" xfId="0" applyFont="1" applyBorder="1" applyAlignment="1" applyProtection="1">
      <alignment horizontal="center" vertical="center" wrapText="1"/>
    </xf>
    <xf numFmtId="0" fontId="19" fillId="0" borderId="42"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5" fillId="0" borderId="12" xfId="0" applyFont="1" applyBorder="1" applyAlignment="1" applyProtection="1">
      <alignment horizontal="center"/>
      <protection hidden="1"/>
    </xf>
    <xf numFmtId="0" fontId="5" fillId="0" borderId="42"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13" fillId="0" borderId="14" xfId="0" applyFont="1" applyFill="1" applyBorder="1" applyAlignment="1" applyProtection="1">
      <alignment horizontal="left" vertical="center" wrapText="1"/>
    </xf>
    <xf numFmtId="0" fontId="13" fillId="0" borderId="38"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39"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40"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xf>
    <xf numFmtId="0" fontId="13" fillId="0" borderId="17" xfId="0" applyFont="1" applyFill="1" applyBorder="1" applyAlignment="1" applyProtection="1">
      <alignment horizontal="left" vertical="center" wrapText="1"/>
    </xf>
    <xf numFmtId="0" fontId="2" fillId="5" borderId="12" xfId="0" applyFont="1" applyFill="1" applyBorder="1" applyAlignment="1" applyProtection="1">
      <alignment horizontal="center" vertical="center"/>
    </xf>
    <xf numFmtId="0" fontId="2" fillId="5" borderId="42" xfId="0" applyFont="1" applyFill="1" applyBorder="1" applyAlignment="1" applyProtection="1">
      <alignment horizontal="center" vertical="center"/>
    </xf>
    <xf numFmtId="0" fontId="2" fillId="5" borderId="13" xfId="0" applyFont="1" applyFill="1" applyBorder="1" applyAlignment="1" applyProtection="1">
      <alignment horizontal="center" vertical="center"/>
    </xf>
    <xf numFmtId="0" fontId="2" fillId="6" borderId="12" xfId="0" applyFont="1" applyFill="1" applyBorder="1" applyAlignment="1" applyProtection="1">
      <alignment horizontal="center" vertical="center"/>
    </xf>
    <xf numFmtId="0" fontId="2" fillId="6" borderId="42" xfId="0" applyFont="1" applyFill="1" applyBorder="1" applyAlignment="1" applyProtection="1">
      <alignment horizontal="center" vertical="center"/>
    </xf>
    <xf numFmtId="0" fontId="2" fillId="6" borderId="13"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3" fillId="0" borderId="27" xfId="0" applyNumberFormat="1" applyFont="1" applyFill="1" applyBorder="1" applyAlignment="1" applyProtection="1">
      <alignment horizontal="center" vertical="center" wrapText="1"/>
    </xf>
    <xf numFmtId="0" fontId="3" fillId="0" borderId="30" xfId="0" applyNumberFormat="1" applyFont="1" applyFill="1" applyBorder="1" applyAlignment="1" applyProtection="1">
      <alignment horizontal="center" vertical="center" wrapText="1"/>
    </xf>
    <xf numFmtId="0" fontId="3" fillId="0" borderId="32" xfId="0" applyNumberFormat="1" applyFont="1" applyFill="1" applyBorder="1" applyAlignment="1" applyProtection="1">
      <alignment horizontal="center" vertical="center" wrapText="1"/>
    </xf>
    <xf numFmtId="0" fontId="3" fillId="0" borderId="35" xfId="0" applyNumberFormat="1"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left" vertical="center"/>
    </xf>
    <xf numFmtId="0" fontId="2" fillId="6" borderId="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3" fillId="0" borderId="19"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xf>
    <xf numFmtId="0" fontId="4" fillId="0" borderId="24" xfId="0" applyNumberFormat="1" applyFont="1" applyFill="1" applyBorder="1" applyAlignment="1" applyProtection="1">
      <alignment horizontal="center" vertical="center" wrapText="1"/>
      <protection locked="0"/>
    </xf>
    <xf numFmtId="0" fontId="4" fillId="0" borderId="25" xfId="0" applyNumberFormat="1" applyFont="1" applyFill="1" applyBorder="1" applyAlignment="1" applyProtection="1">
      <alignment horizontal="center" vertical="center" wrapText="1"/>
      <protection locked="0"/>
    </xf>
    <xf numFmtId="0" fontId="4" fillId="0" borderId="23" xfId="0" applyNumberFormat="1" applyFont="1" applyFill="1" applyBorder="1" applyAlignment="1" applyProtection="1">
      <alignment horizontal="center" vertical="center" wrapText="1"/>
      <protection locked="0"/>
    </xf>
    <xf numFmtId="0" fontId="3" fillId="0" borderId="28" xfId="0" applyNumberFormat="1" applyFont="1" applyFill="1" applyBorder="1" applyAlignment="1" applyProtection="1">
      <alignment horizontal="center" vertical="center" wrapText="1"/>
    </xf>
    <xf numFmtId="0" fontId="3" fillId="0" borderId="29" xfId="0" applyNumberFormat="1" applyFont="1" applyFill="1" applyBorder="1" applyAlignment="1" applyProtection="1">
      <alignment horizontal="center" vertical="center" wrapText="1"/>
    </xf>
    <xf numFmtId="0" fontId="3" fillId="0" borderId="33" xfId="0" applyNumberFormat="1" applyFont="1" applyFill="1" applyBorder="1" applyAlignment="1" applyProtection="1">
      <alignment horizontal="center" vertical="center" wrapText="1"/>
    </xf>
    <xf numFmtId="0" fontId="3" fillId="0" borderId="34"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3" fillId="0" borderId="31" xfId="0" applyNumberFormat="1"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13" fillId="0" borderId="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2" xfId="0" applyFont="1" applyBorder="1" applyAlignment="1" applyProtection="1">
      <alignment horizontal="center" vertical="center" wrapText="1"/>
    </xf>
    <xf numFmtId="0" fontId="3" fillId="0" borderId="23"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right" vertical="center"/>
    </xf>
    <xf numFmtId="9" fontId="11" fillId="0" borderId="1" xfId="2" applyFont="1" applyBorder="1" applyAlignment="1" applyProtection="1">
      <alignment horizontal="center" vertical="center"/>
    </xf>
    <xf numFmtId="0" fontId="16" fillId="0" borderId="0" xfId="0" applyFont="1" applyAlignment="1" applyProtection="1">
      <alignment horizontal="left" vertical="top" wrapText="1"/>
    </xf>
    <xf numFmtId="0" fontId="8" fillId="0" borderId="2" xfId="0" applyFont="1" applyFill="1" applyBorder="1" applyAlignment="1" applyProtection="1">
      <alignment horizontal="left" vertical="center" wrapText="1"/>
    </xf>
    <xf numFmtId="0" fontId="16" fillId="0" borderId="0" xfId="0" applyFont="1" applyBorder="1" applyAlignment="1" applyProtection="1">
      <alignment horizontal="left" vertical="center"/>
    </xf>
    <xf numFmtId="0" fontId="10" fillId="0" borderId="0" xfId="0" applyFont="1" applyBorder="1" applyAlignment="1" applyProtection="1">
      <alignment horizontal="left"/>
    </xf>
    <xf numFmtId="0" fontId="0" fillId="0" borderId="2" xfId="0" applyFont="1" applyBorder="1" applyAlignment="1" applyProtection="1">
      <alignment horizontal="left" vertical="top"/>
      <protection locked="0" hidden="1"/>
    </xf>
    <xf numFmtId="0" fontId="6" fillId="0" borderId="2" xfId="0" applyFont="1" applyFill="1" applyBorder="1" applyAlignment="1" applyProtection="1">
      <alignment vertical="center" wrapText="1"/>
    </xf>
    <xf numFmtId="0" fontId="12" fillId="4" borderId="0"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2" fillId="8" borderId="12" xfId="0" applyFont="1" applyFill="1" applyBorder="1" applyAlignment="1" applyProtection="1">
      <alignment horizontal="center" vertical="center"/>
    </xf>
    <xf numFmtId="0" fontId="2" fillId="8" borderId="13" xfId="0" applyFont="1" applyFill="1" applyBorder="1" applyAlignment="1" applyProtection="1">
      <alignment horizontal="center" vertical="center"/>
    </xf>
    <xf numFmtId="0" fontId="2" fillId="7" borderId="12" xfId="0" applyFont="1" applyFill="1" applyBorder="1" applyAlignment="1" applyProtection="1">
      <alignment horizontal="center" vertical="center"/>
    </xf>
    <xf numFmtId="0" fontId="2" fillId="7" borderId="13" xfId="0" applyFont="1" applyFill="1" applyBorder="1" applyAlignment="1" applyProtection="1">
      <alignment horizontal="center" vertical="center"/>
    </xf>
    <xf numFmtId="0" fontId="13" fillId="0" borderId="14"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cellXfs>
  <cellStyles count="3">
    <cellStyle name="Comma 2" xfId="1"/>
    <cellStyle name="Normal" xfId="0" builtinId="0"/>
    <cellStyle name="Percent" xfId="2" builtinId="5"/>
  </cellStyles>
  <dxfs count="15">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bgColor rgb="FFFFFFCC"/>
        </patternFill>
      </fill>
    </dxf>
    <dxf>
      <fill>
        <patternFill patternType="lightUp"/>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s>
  <tableStyles count="0" defaultTableStyle="TableStyleMedium2" defaultPivotStyle="PivotStyleLight16"/>
  <colors>
    <mruColors>
      <color rgb="FFFFFFCC"/>
      <color rgb="FFFFFF99"/>
      <color rgb="FF008000"/>
      <color rgb="FFD4ECBA"/>
      <color rgb="FF00A200"/>
      <color rgb="FFFFEFBD"/>
      <color rgb="FFD5FFD5"/>
      <color rgb="FF27673C"/>
      <color rgb="FF006600"/>
      <color rgb="FF81FF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Link="$J$11" fmlaRange="$J$3:$J$4" noThreeD="1" sel="1" val="0"/>
</file>

<file path=xl/ctrlProps/ctrlProp10.xml><?xml version="1.0" encoding="utf-8"?>
<formControlPr xmlns="http://schemas.microsoft.com/office/spreadsheetml/2009/9/main" objectType="Drop" dropLines="4" dropStyle="combo" dx="16" fmlaLink="$J$29" fmlaRange="$J$3:$J$6" noThreeD="1" sel="1" val="0"/>
</file>

<file path=xl/ctrlProps/ctrlProp11.xml><?xml version="1.0" encoding="utf-8"?>
<formControlPr xmlns="http://schemas.microsoft.com/office/spreadsheetml/2009/9/main" objectType="Drop" dropLines="4" dropStyle="combo" dx="16" fmlaLink="$J$30" fmlaRange="$J$3:$J$6" noThreeD="1" sel="1" val="0"/>
</file>

<file path=xl/ctrlProps/ctrlProp12.xml><?xml version="1.0" encoding="utf-8"?>
<formControlPr xmlns="http://schemas.microsoft.com/office/spreadsheetml/2009/9/main" objectType="Drop" dropLines="4" dropStyle="combo" dx="16" fmlaLink="$J$31" fmlaRange="$J$3:$J$6" noThreeD="1" sel="1" val="0"/>
</file>

<file path=xl/ctrlProps/ctrlProp13.xml><?xml version="1.0" encoding="utf-8"?>
<formControlPr xmlns="http://schemas.microsoft.com/office/spreadsheetml/2009/9/main" objectType="Drop" dropLines="4" dropStyle="combo" dx="16" fmlaLink="$J$32" fmlaRange="$J$3:$J$6" noThreeD="1" sel="1" val="0"/>
</file>

<file path=xl/ctrlProps/ctrlProp14.xml><?xml version="1.0" encoding="utf-8"?>
<formControlPr xmlns="http://schemas.microsoft.com/office/spreadsheetml/2009/9/main" objectType="Drop" dropLines="4" dropStyle="combo" dx="16" fmlaLink="$J$33" fmlaRange="$J$3:$J$6" noThreeD="1" sel="1" val="0"/>
</file>

<file path=xl/ctrlProps/ctrlProp15.xml><?xml version="1.0" encoding="utf-8"?>
<formControlPr xmlns="http://schemas.microsoft.com/office/spreadsheetml/2009/9/main" objectType="Drop" dropLines="4" dropStyle="combo" dx="16" fmlaLink="$J$34" fmlaRange="$J$3:$J$6" noThreeD="1" sel="1" val="0"/>
</file>

<file path=xl/ctrlProps/ctrlProp16.xml><?xml version="1.0" encoding="utf-8"?>
<formControlPr xmlns="http://schemas.microsoft.com/office/spreadsheetml/2009/9/main" objectType="Drop" dropLines="4" dropStyle="combo" dx="16" fmlaLink="$J$36" fmlaRange="$J$3:$J$6" noThreeD="1" sel="1" val="0"/>
</file>

<file path=xl/ctrlProps/ctrlProp17.xml><?xml version="1.0" encoding="utf-8"?>
<formControlPr xmlns="http://schemas.microsoft.com/office/spreadsheetml/2009/9/main" objectType="Drop" dropLines="4" dropStyle="combo" dx="16" fmlaLink="$J$37" fmlaRange="$J$3:$J$6" noThreeD="1" sel="1" val="0"/>
</file>

<file path=xl/ctrlProps/ctrlProp18.xml><?xml version="1.0" encoding="utf-8"?>
<formControlPr xmlns="http://schemas.microsoft.com/office/spreadsheetml/2009/9/main" objectType="Drop" dropLines="4" dropStyle="combo" dx="16" fmlaLink="$J$38" fmlaRange="$J$3:$J$6" noThreeD="1" sel="1" val="0"/>
</file>

<file path=xl/ctrlProps/ctrlProp19.xml><?xml version="1.0" encoding="utf-8"?>
<formControlPr xmlns="http://schemas.microsoft.com/office/spreadsheetml/2009/9/main" objectType="Drop" dropLines="4" dropStyle="combo" dx="16" fmlaLink="$J$39" fmlaRange="$J$3:$J$6" noThreeD="1" sel="1" val="0"/>
</file>

<file path=xl/ctrlProps/ctrlProp2.xml><?xml version="1.0" encoding="utf-8"?>
<formControlPr xmlns="http://schemas.microsoft.com/office/spreadsheetml/2009/9/main" objectType="Drop" dropLines="4" dropStyle="combo" dx="16" fmlaLink="$J$12" fmlaRange="$J$3:$J$4" noThreeD="1" sel="1" val="0"/>
</file>

<file path=xl/ctrlProps/ctrlProp20.xml><?xml version="1.0" encoding="utf-8"?>
<formControlPr xmlns="http://schemas.microsoft.com/office/spreadsheetml/2009/9/main" objectType="Drop" dropLines="4" dropStyle="combo" dx="16" fmlaLink="$J$40" fmlaRange="$J$3:$J$6" noThreeD="1" sel="1" val="0"/>
</file>

<file path=xl/ctrlProps/ctrlProp21.xml><?xml version="1.0" encoding="utf-8"?>
<formControlPr xmlns="http://schemas.microsoft.com/office/spreadsheetml/2009/9/main" objectType="Drop" dropLines="4" dropStyle="combo" dx="16" fmlaLink="$J$45" fmlaRange="$J$3:$J$6" noThreeD="1" sel="1" val="0"/>
</file>

<file path=xl/ctrlProps/ctrlProp22.xml><?xml version="1.0" encoding="utf-8"?>
<formControlPr xmlns="http://schemas.microsoft.com/office/spreadsheetml/2009/9/main" objectType="Drop" dropLines="4" dropStyle="combo" dx="16" fmlaLink="$J$49" fmlaRange="$J$3:$J$6" noThreeD="1" sel="1" val="0"/>
</file>

<file path=xl/ctrlProps/ctrlProp23.xml><?xml version="1.0" encoding="utf-8"?>
<formControlPr xmlns="http://schemas.microsoft.com/office/spreadsheetml/2009/9/main" objectType="Drop" dropLines="4" dropStyle="combo" dx="16" fmlaLink="$J$50" fmlaRange="$J$3:$J$6" noThreeD="1" sel="1" val="0"/>
</file>

<file path=xl/ctrlProps/ctrlProp24.xml><?xml version="1.0" encoding="utf-8"?>
<formControlPr xmlns="http://schemas.microsoft.com/office/spreadsheetml/2009/9/main" objectType="Drop" dropLines="4" dropStyle="combo" dx="16" fmlaLink="$J$54" fmlaRange="$J$3:$J$6" noThreeD="1" sel="1" val="0"/>
</file>

<file path=xl/ctrlProps/ctrlProp25.xml><?xml version="1.0" encoding="utf-8"?>
<formControlPr xmlns="http://schemas.microsoft.com/office/spreadsheetml/2009/9/main" objectType="Drop" dropLines="4" dropStyle="combo" dx="16" fmlaLink="$J$55" fmlaRange="$J$3:$J$6" noThreeD="1" sel="1" val="0"/>
</file>

<file path=xl/ctrlProps/ctrlProp26.xml><?xml version="1.0" encoding="utf-8"?>
<formControlPr xmlns="http://schemas.microsoft.com/office/spreadsheetml/2009/9/main" objectType="Drop" dropLines="4" dropStyle="combo" dx="16" fmlaLink="$J$56" fmlaRange="$J$3:$J$6" noThreeD="1" sel="1" val="0"/>
</file>

<file path=xl/ctrlProps/ctrlProp27.xml><?xml version="1.0" encoding="utf-8"?>
<formControlPr xmlns="http://schemas.microsoft.com/office/spreadsheetml/2009/9/main" objectType="Drop" dropLines="4" dropStyle="combo" dx="16" fmlaLink="$J$58" fmlaRange="$J$3:$J$6" noThreeD="1" sel="1" val="0"/>
</file>

<file path=xl/ctrlProps/ctrlProp28.xml><?xml version="1.0" encoding="utf-8"?>
<formControlPr xmlns="http://schemas.microsoft.com/office/spreadsheetml/2009/9/main" objectType="Drop" dropLines="4" dropStyle="combo" dx="16" fmlaLink="$J$59" fmlaRange="$J$3:$J$6" noThreeD="1" sel="1" val="0"/>
</file>

<file path=xl/ctrlProps/ctrlProp29.xml><?xml version="1.0" encoding="utf-8"?>
<formControlPr xmlns="http://schemas.microsoft.com/office/spreadsheetml/2009/9/main" objectType="Drop" dropLines="4" dropStyle="combo" dx="16" fmlaLink="$J$63" fmlaRange="$J$3:$J$6" noThreeD="1" sel="1" val="0"/>
</file>

<file path=xl/ctrlProps/ctrlProp3.xml><?xml version="1.0" encoding="utf-8"?>
<formControlPr xmlns="http://schemas.microsoft.com/office/spreadsheetml/2009/9/main" objectType="Drop" dropLines="4" dropStyle="combo" dx="16" fmlaLink="$J$13" fmlaRange="$J$3:$J$4" noThreeD="1" sel="1" val="0"/>
</file>

<file path=xl/ctrlProps/ctrlProp30.xml><?xml version="1.0" encoding="utf-8"?>
<formControlPr xmlns="http://schemas.microsoft.com/office/spreadsheetml/2009/9/main" objectType="Drop" dropLines="4" dropStyle="combo" dx="16" fmlaLink="$J$64" fmlaRange="$J$3:$J$6" noThreeD="1" sel="1" val="0"/>
</file>

<file path=xl/ctrlProps/ctrlProp31.xml><?xml version="1.0" encoding="utf-8"?>
<formControlPr xmlns="http://schemas.microsoft.com/office/spreadsheetml/2009/9/main" objectType="Drop" dropLines="4" dropStyle="combo" dx="16" fmlaLink="$J$73" fmlaRange="$J$3:$J$6" noThreeD="1" sel="1" val="0"/>
</file>

<file path=xl/ctrlProps/ctrlProp32.xml><?xml version="1.0" encoding="utf-8"?>
<formControlPr xmlns="http://schemas.microsoft.com/office/spreadsheetml/2009/9/main" objectType="Drop" dropLines="4" dropStyle="combo" dx="16" fmlaLink="$J$81" fmlaRange="$J$3:$J$6" noThreeD="1" sel="1" val="0"/>
</file>

<file path=xl/ctrlProps/ctrlProp33.xml><?xml version="1.0" encoding="utf-8"?>
<formControlPr xmlns="http://schemas.microsoft.com/office/spreadsheetml/2009/9/main" objectType="Drop" dropLines="4" dropStyle="combo" dx="16" fmlaLink="$J$83" fmlaRange="$J$3:$J$6" noThreeD="1" sel="1" val="0"/>
</file>

<file path=xl/ctrlProps/ctrlProp34.xml><?xml version="1.0" encoding="utf-8"?>
<formControlPr xmlns="http://schemas.microsoft.com/office/spreadsheetml/2009/9/main" objectType="Drop" dropLines="4" dropStyle="combo" dx="16" fmlaLink="$J$85" fmlaRange="$J$3:$J$6" noThreeD="1" sel="1" val="0"/>
</file>

<file path=xl/ctrlProps/ctrlProp35.xml><?xml version="1.0" encoding="utf-8"?>
<formControlPr xmlns="http://schemas.microsoft.com/office/spreadsheetml/2009/9/main" objectType="Drop" dropLines="4" dropStyle="combo" dx="16" fmlaLink="$J$86" fmlaRange="$J$3:$J$6" noThreeD="1" sel="1" val="0"/>
</file>

<file path=xl/ctrlProps/ctrlProp36.xml><?xml version="1.0" encoding="utf-8"?>
<formControlPr xmlns="http://schemas.microsoft.com/office/spreadsheetml/2009/9/main" objectType="Drop" dropLines="4" dropStyle="combo" dx="16" fmlaLink="$J$87" fmlaRange="$J$3:$J$6" noThreeD="1" sel="1" val="0"/>
</file>

<file path=xl/ctrlProps/ctrlProp37.xml><?xml version="1.0" encoding="utf-8"?>
<formControlPr xmlns="http://schemas.microsoft.com/office/spreadsheetml/2009/9/main" objectType="Drop" dropLines="4" dropStyle="combo" dx="16" fmlaLink="$J$93" fmlaRange="$J$3:$J$6" noThreeD="1" sel="1" val="0"/>
</file>

<file path=xl/ctrlProps/ctrlProp38.xml><?xml version="1.0" encoding="utf-8"?>
<formControlPr xmlns="http://schemas.microsoft.com/office/spreadsheetml/2009/9/main" objectType="Drop" dropLines="4" dropStyle="combo" dx="16" fmlaLink="$J$94" fmlaRange="$J$3:$J$6" noThreeD="1" sel="1" val="0"/>
</file>

<file path=xl/ctrlProps/ctrlProp39.xml><?xml version="1.0" encoding="utf-8"?>
<formControlPr xmlns="http://schemas.microsoft.com/office/spreadsheetml/2009/9/main" objectType="Drop" dropLines="4" dropStyle="combo" dx="16" fmlaLink="$J$95" fmlaRange="$J$3:$J$6" noThreeD="1" sel="1" val="0"/>
</file>

<file path=xl/ctrlProps/ctrlProp4.xml><?xml version="1.0" encoding="utf-8"?>
<formControlPr xmlns="http://schemas.microsoft.com/office/spreadsheetml/2009/9/main" objectType="Drop" dropLines="4" dropStyle="combo" dx="16" fmlaLink="$J$19" fmlaRange="$J$3:$J$6" noThreeD="1" sel="1" val="0"/>
</file>

<file path=xl/ctrlProps/ctrlProp40.xml><?xml version="1.0" encoding="utf-8"?>
<formControlPr xmlns="http://schemas.microsoft.com/office/spreadsheetml/2009/9/main" objectType="Drop" dropLines="4" dropStyle="combo" dx="16" fmlaLink="$J$96" fmlaRange="$J$3:$J$6" noThreeD="1" sel="1" val="0"/>
</file>

<file path=xl/ctrlProps/ctrlProp41.xml><?xml version="1.0" encoding="utf-8"?>
<formControlPr xmlns="http://schemas.microsoft.com/office/spreadsheetml/2009/9/main" objectType="Drop" dropLines="4" dropStyle="combo" dx="16" fmlaLink="$J$103" fmlaRange="$J$3:$J$5" noThreeD="1" sel="1" val="0"/>
</file>

<file path=xl/ctrlProps/ctrlProp42.xml><?xml version="1.0" encoding="utf-8"?>
<formControlPr xmlns="http://schemas.microsoft.com/office/spreadsheetml/2009/9/main" objectType="Drop" dropLines="4" dropStyle="combo" dx="16" fmlaLink="$J$91" fmlaRange="$J$3:$J$6" noThreeD="1" sel="1" val="0"/>
</file>

<file path=xl/ctrlProps/ctrlProp43.xml><?xml version="1.0" encoding="utf-8"?>
<formControlPr xmlns="http://schemas.microsoft.com/office/spreadsheetml/2009/9/main" objectType="Drop" dropLines="4" dropStyle="combo" dx="16" fmlaLink="$J$22" fmlaRange="$J$3:$J$6" noThreeD="1" sel="1" val="0"/>
</file>

<file path=xl/ctrlProps/ctrlProp44.xml><?xml version="1.0" encoding="utf-8"?>
<formControlPr xmlns="http://schemas.microsoft.com/office/spreadsheetml/2009/9/main" objectType="Drop" dropLines="4" dropStyle="combo" dx="16" fmlaLink="$J$60" fmlaRange="$J$3:$J$6" noThreeD="1" sel="1" val="0"/>
</file>

<file path=xl/ctrlProps/ctrlProp45.xml><?xml version="1.0" encoding="utf-8"?>
<formControlPr xmlns="http://schemas.microsoft.com/office/spreadsheetml/2009/9/main" objectType="Drop" dropLines="4" dropStyle="combo" dx="16" fmlaLink="$J$42" fmlaRange="$J$3:$J$6" noThreeD="1" sel="1" val="0"/>
</file>

<file path=xl/ctrlProps/ctrlProp46.xml><?xml version="1.0" encoding="utf-8"?>
<formControlPr xmlns="http://schemas.microsoft.com/office/spreadsheetml/2009/9/main" objectType="Drop" dropLines="4" dropStyle="combo" dx="16" fmlaLink="$J$48" fmlaRange="$J$3:$J$6" noThreeD="1" sel="1" val="0"/>
</file>

<file path=xl/ctrlProps/ctrlProp47.xml><?xml version="1.0" encoding="utf-8"?>
<formControlPr xmlns="http://schemas.microsoft.com/office/spreadsheetml/2009/9/main" objectType="Drop" dropLines="4" dropStyle="combo" dx="16" fmlaLink="$J$67" fmlaRange="$J$3:$J$6" noThreeD="1" sel="1" val="0"/>
</file>

<file path=xl/ctrlProps/ctrlProp48.xml><?xml version="1.0" encoding="utf-8"?>
<formControlPr xmlns="http://schemas.microsoft.com/office/spreadsheetml/2009/9/main" objectType="Drop" dropLines="4" dropStyle="combo" dx="16" fmlaLink="$J$68" fmlaRange="$J$3:$J$6" noThreeD="1" sel="1" val="0"/>
</file>

<file path=xl/ctrlProps/ctrlProp49.xml><?xml version="1.0" encoding="utf-8"?>
<formControlPr xmlns="http://schemas.microsoft.com/office/spreadsheetml/2009/9/main" objectType="Drop" dropLines="4" dropStyle="combo" dx="16" fmlaLink="$J$76" fmlaRange="$J$3:$J$6" noThreeD="1" sel="1" val="0"/>
</file>

<file path=xl/ctrlProps/ctrlProp5.xml><?xml version="1.0" encoding="utf-8"?>
<formControlPr xmlns="http://schemas.microsoft.com/office/spreadsheetml/2009/9/main" objectType="Drop" dropLines="4" dropStyle="combo" dx="16" fmlaLink="$J$14" fmlaRange="$J$3:$J$4" noThreeD="1" sel="1" val="0"/>
</file>

<file path=xl/ctrlProps/ctrlProp50.xml><?xml version="1.0" encoding="utf-8"?>
<formControlPr xmlns="http://schemas.microsoft.com/office/spreadsheetml/2009/9/main" objectType="Drop" dropLines="4" dropStyle="combo" dx="16" fmlaLink="$J$77" fmlaRange="$J$3:$J$6" noThreeD="1" sel="1" val="0"/>
</file>

<file path=xl/ctrlProps/ctrlProp51.xml><?xml version="1.0" encoding="utf-8"?>
<formControlPr xmlns="http://schemas.microsoft.com/office/spreadsheetml/2009/9/main" objectType="Drop" dropLines="4" dropStyle="combo" dx="16" fmlaLink="$J$80" fmlaRange="$J$3:$J$6" noThreeD="1" sel="1" val="0"/>
</file>

<file path=xl/ctrlProps/ctrlProp6.xml><?xml version="1.0" encoding="utf-8"?>
<formControlPr xmlns="http://schemas.microsoft.com/office/spreadsheetml/2009/9/main" objectType="Drop" dropLines="4" dropStyle="combo" dx="16" fmlaLink="$J$15" fmlaRange="$J$3:$J$4" noThreeD="1" sel="1" val="0"/>
</file>

<file path=xl/ctrlProps/ctrlProp7.xml><?xml version="1.0" encoding="utf-8"?>
<formControlPr xmlns="http://schemas.microsoft.com/office/spreadsheetml/2009/9/main" objectType="Drop" dropLines="4" dropStyle="combo" dx="16" fmlaLink="$J$16" fmlaRange="$J$3:$J$4" noThreeD="1" sel="1" val="0"/>
</file>

<file path=xl/ctrlProps/ctrlProp8.xml><?xml version="1.0" encoding="utf-8"?>
<formControlPr xmlns="http://schemas.microsoft.com/office/spreadsheetml/2009/9/main" objectType="Drop" dropLines="4" dropStyle="combo" dx="16" fmlaLink="$J$20" fmlaRange="$J$3:$J$6" noThreeD="1" sel="1" val="0"/>
</file>

<file path=xl/ctrlProps/ctrlProp9.xml><?xml version="1.0" encoding="utf-8"?>
<formControlPr xmlns="http://schemas.microsoft.com/office/spreadsheetml/2009/9/main" objectType="Drop" dropLines="4" dropStyle="combo" dx="16" fmlaLink="$J$21" fmlaRange="$J$3:$J$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ualberta.ca/kinesiology-sport-recreation/campus-community-recreation/livewell" TargetMode="External"/><Relationship Id="rId13" Type="http://schemas.openxmlformats.org/officeDocument/2006/relationships/hyperlink" Target="https://www.ualberta.ca/why-ualberta/administration/vice-president-finance/supply-management-services/distributionservices/surplusservices" TargetMode="External"/><Relationship Id="rId18" Type="http://schemas.openxmlformats.org/officeDocument/2006/relationships/hyperlink" Target="https://industries.ul.com/environment/certificationvalidation-marks/ecologo-product-certification" TargetMode="External"/><Relationship Id="rId26" Type="http://schemas.openxmlformats.org/officeDocument/2006/relationships/hyperlink" Target="https://www.ualberta.ca/faculty-and-staff/health-wellbeing" TargetMode="External"/><Relationship Id="rId3" Type="http://schemas.openxmlformats.org/officeDocument/2006/relationships/hyperlink" Target="https://www.ualberta.ca/vice-president-facilities-operations/service-catalogue/recycling-on-campus/plan-a-sustainable-event" TargetMode="External"/><Relationship Id="rId21" Type="http://schemas.openxmlformats.org/officeDocument/2006/relationships/hyperlink" Target="https://su.ualberta.ca/services/sustainsu/projects/reusabledish/" TargetMode="External"/><Relationship Id="rId34" Type="http://schemas.openxmlformats.org/officeDocument/2006/relationships/hyperlink" Target="https://greatist.com/connect/houseplants-that-clean-air" TargetMode="External"/><Relationship Id="rId7" Type="http://schemas.openxmlformats.org/officeDocument/2006/relationships/hyperlink" Target="https://www.ualberta.ca/faculty-and-staff/equity-diversity-inclusion/education" TargetMode="External"/><Relationship Id="rId12" Type="http://schemas.openxmlformats.org/officeDocument/2006/relationships/hyperlink" Target="https://www.facebook.com/groups/ualbertaswap/" TargetMode="External"/><Relationship Id="rId17" Type="http://schemas.openxmlformats.org/officeDocument/2006/relationships/hyperlink" Target="https://www.rainforest-alliance.org/" TargetMode="External"/><Relationship Id="rId25" Type="http://schemas.openxmlformats.org/officeDocument/2006/relationships/hyperlink" Target="https://www.mindful.org/meditation/mindfulness-getting-started/" TargetMode="External"/><Relationship Id="rId33" Type="http://schemas.openxmlformats.org/officeDocument/2006/relationships/hyperlink" Target="https://www.ualberta.ca/parking-services/sustainability-initiatives" TargetMode="External"/><Relationship Id="rId2" Type="http://schemas.openxmlformats.org/officeDocument/2006/relationships/image" Target="../media/image1.png"/><Relationship Id="rId16" Type="http://schemas.openxmlformats.org/officeDocument/2006/relationships/hyperlink" Target="http://fairtrade.ca/" TargetMode="External"/><Relationship Id="rId20" Type="http://schemas.openxmlformats.org/officeDocument/2006/relationships/hyperlink" Target="https://docs.google.com/spreadsheets/d/1dhcDYiZllLuqKE1Ud5QZtwxyxsWTBYSxeLFxbDPKzuA/edit#gid=881718531" TargetMode="External"/><Relationship Id="rId29" Type="http://schemas.openxmlformats.org/officeDocument/2006/relationships/hyperlink" Target="https://su.ualberta.ca/services/sustainsu/projects/bikelibrary/" TargetMode="External"/><Relationship Id="rId1" Type="http://schemas.openxmlformats.org/officeDocument/2006/relationships/hyperlink" Target="https://www.su.ualberta.ca/services/sustainsu/faq/" TargetMode="External"/><Relationship Id="rId6" Type="http://schemas.openxmlformats.org/officeDocument/2006/relationships/hyperlink" Target="https://www.ualberta.ca/vice-president-facilities-operations/service-catalogue/report-an-issue" TargetMode="External"/><Relationship Id="rId11" Type="http://schemas.openxmlformats.org/officeDocument/2006/relationships/hyperlink" Target="http://greenelectronicscouncil.org/epeat/epeat-overview/" TargetMode="External"/><Relationship Id="rId24" Type="http://schemas.openxmlformats.org/officeDocument/2006/relationships/hyperlink" Target="https://www.ualberta.ca/faculty-and-staff/health-wellbeing/social-health/adopt-a-planter" TargetMode="External"/><Relationship Id="rId32" Type="http://schemas.openxmlformats.org/officeDocument/2006/relationships/hyperlink" Target="http://www.carcare.org/go-green/steps-to-a-greener-car/" TargetMode="External"/><Relationship Id="rId37" Type="http://schemas.openxmlformats.org/officeDocument/2006/relationships/hyperlink" Target="https://www.ualberta.ca/environment-health-safety/self-help/ergonomic-self-assessment" TargetMode="External"/><Relationship Id="rId5" Type="http://schemas.openxmlformats.org/officeDocument/2006/relationships/hyperlink" Target="https://www.ualberta.ca/sustainability/get-involved" TargetMode="External"/><Relationship Id="rId15" Type="http://schemas.openxmlformats.org/officeDocument/2006/relationships/hyperlink" Target="https://www.ualberta.ca/dining-services/sustainability/fair-trade-campus" TargetMode="External"/><Relationship Id="rId23" Type="http://schemas.openxmlformats.org/officeDocument/2006/relationships/hyperlink" Target="https://www.activityreg.ualberta.ca/UOFA/public/category/browse/CERT?DoSearch=true" TargetMode="External"/><Relationship Id="rId28" Type="http://schemas.openxmlformats.org/officeDocument/2006/relationships/hyperlink" Target="https://www.edmonton.ca/transportation/cycling_walking/laws-safety.aspx" TargetMode="External"/><Relationship Id="rId36" Type="http://schemas.openxmlformats.org/officeDocument/2006/relationships/hyperlink" Target="https://www.nasa.ualberta.ca/" TargetMode="External"/><Relationship Id="rId10" Type="http://schemas.openxmlformats.org/officeDocument/2006/relationships/hyperlink" Target="https://www.energystar.gov/" TargetMode="External"/><Relationship Id="rId19" Type="http://schemas.openxmlformats.org/officeDocument/2006/relationships/hyperlink" Target="https://myhealth.alberta.ca/health/Pages/conditions.aspx?hwid=te5049" TargetMode="External"/><Relationship Id="rId31" Type="http://schemas.openxmlformats.org/officeDocument/2006/relationships/hyperlink" Target="https://www.ualberta.ca/parking-services/permits/parking-regulations" TargetMode="External"/><Relationship Id="rId4" Type="http://schemas.openxmlformats.org/officeDocument/2006/relationships/hyperlink" Target="https://ca.fsc.org/en-ca" TargetMode="External"/><Relationship Id="rId9" Type="http://schemas.openxmlformats.org/officeDocument/2006/relationships/hyperlink" Target="https://www.ualberta.ca/sustainability/get-involved/events" TargetMode="External"/><Relationship Id="rId14" Type="http://schemas.openxmlformats.org/officeDocument/2006/relationships/hyperlink" Target="https://www.ualberta.ca/sustainability/research-teaching/econferencing" TargetMode="External"/><Relationship Id="rId22" Type="http://schemas.openxmlformats.org/officeDocument/2006/relationships/hyperlink" Target="https://www.ualberta.ca/environment-health-safety/training" TargetMode="External"/><Relationship Id="rId27" Type="http://schemas.openxmlformats.org/officeDocument/2006/relationships/hyperlink" Target="https://www.edmonton.ca/transportation/cycling_walking/bicycle-map.aspx" TargetMode="External"/><Relationship Id="rId30" Type="http://schemas.openxmlformats.org/officeDocument/2006/relationships/hyperlink" Target="http://edmontonbikes.ca/services/bikeworks/" TargetMode="External"/><Relationship Id="rId35" Type="http://schemas.openxmlformats.org/officeDocument/2006/relationships/hyperlink" Target="https://aasua.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9356</xdr:colOff>
      <xdr:row>0</xdr:row>
      <xdr:rowOff>0</xdr:rowOff>
    </xdr:from>
    <xdr:to>
      <xdr:col>20</xdr:col>
      <xdr:colOff>323021</xdr:colOff>
      <xdr:row>1</xdr:row>
      <xdr:rowOff>38621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56" y="0"/>
          <a:ext cx="12250679" cy="28825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61</xdr:row>
      <xdr:rowOff>28575</xdr:rowOff>
    </xdr:from>
    <xdr:to>
      <xdr:col>8</xdr:col>
      <xdr:colOff>1685925</xdr:colOff>
      <xdr:row>61</xdr:row>
      <xdr:rowOff>295275</xdr:rowOff>
    </xdr:to>
    <xdr:sp macro="" textlink="">
      <xdr:nvSpPr>
        <xdr:cNvPr id="71" name="Rounded Rectangle 70">
          <a:hlinkClick xmlns:r="http://schemas.openxmlformats.org/officeDocument/2006/relationships" r:id="rId1"/>
        </xdr:cNvPr>
        <xdr:cNvSpPr/>
      </xdr:nvSpPr>
      <xdr:spPr>
        <a:xfrm>
          <a:off x="8667750" y="22860000"/>
          <a:ext cx="336232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Discounts suggested by the Students' Union</a:t>
          </a:r>
          <a:endParaRPr lang="en-CA" sz="1200" baseline="0"/>
        </a:p>
      </xdr:txBody>
    </xdr:sp>
    <xdr:clientData/>
  </xdr:twoCellAnchor>
  <xdr:twoCellAnchor editAs="oneCell">
    <xdr:from>
      <xdr:col>0</xdr:col>
      <xdr:colOff>0</xdr:colOff>
      <xdr:row>0</xdr:row>
      <xdr:rowOff>1730</xdr:rowOff>
    </xdr:from>
    <xdr:to>
      <xdr:col>10</xdr:col>
      <xdr:colOff>11206</xdr:colOff>
      <xdr:row>1</xdr:row>
      <xdr:rowOff>45894</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730"/>
          <a:ext cx="12046324" cy="283442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123825</xdr:colOff>
          <xdr:row>10</xdr:row>
          <xdr:rowOff>123825</xdr:rowOff>
        </xdr:from>
        <xdr:to>
          <xdr:col>1</xdr:col>
          <xdr:colOff>1495425</xdr:colOff>
          <xdr:row>10</xdr:row>
          <xdr:rowOff>428625</xdr:rowOff>
        </xdr:to>
        <xdr:sp macro="" textlink="">
          <xdr:nvSpPr>
            <xdr:cNvPr id="1207" name="Drop Down 183" hidden="1">
              <a:extLst>
                <a:ext uri="{63B3BB69-23CF-44E3-9099-C40C66FF867C}">
                  <a14:compatExt spid="_x0000_s1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257175</xdr:rowOff>
        </xdr:from>
        <xdr:to>
          <xdr:col>1</xdr:col>
          <xdr:colOff>1495425</xdr:colOff>
          <xdr:row>11</xdr:row>
          <xdr:rowOff>561975</xdr:rowOff>
        </xdr:to>
        <xdr:sp macro="" textlink="">
          <xdr:nvSpPr>
            <xdr:cNvPr id="1208" name="Drop Down 184" hidden="1">
              <a:extLst>
                <a:ext uri="{63B3BB69-23CF-44E3-9099-C40C66FF867C}">
                  <a14:compatExt spid="_x0000_s1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133350</xdr:rowOff>
        </xdr:from>
        <xdr:to>
          <xdr:col>1</xdr:col>
          <xdr:colOff>1485900</xdr:colOff>
          <xdr:row>12</xdr:row>
          <xdr:rowOff>438150</xdr:rowOff>
        </xdr:to>
        <xdr:sp macro="" textlink="">
          <xdr:nvSpPr>
            <xdr:cNvPr id="1209" name="Drop Down 185" hidden="1">
              <a:extLst>
                <a:ext uri="{63B3BB69-23CF-44E3-9099-C40C66FF867C}">
                  <a14:compatExt spid="_x0000_s1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133350</xdr:rowOff>
        </xdr:from>
        <xdr:to>
          <xdr:col>1</xdr:col>
          <xdr:colOff>1495425</xdr:colOff>
          <xdr:row>18</xdr:row>
          <xdr:rowOff>438150</xdr:rowOff>
        </xdr:to>
        <xdr:sp macro="" textlink="">
          <xdr:nvSpPr>
            <xdr:cNvPr id="1210" name="Drop Down 186" hidden="1">
              <a:extLst>
                <a:ext uri="{63B3BB69-23CF-44E3-9099-C40C66FF867C}">
                  <a14:compatExt spid="_x0000_s1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12</xdr:row>
      <xdr:rowOff>28575</xdr:rowOff>
    </xdr:from>
    <xdr:to>
      <xdr:col>8</xdr:col>
      <xdr:colOff>1688593</xdr:colOff>
      <xdr:row>12</xdr:row>
      <xdr:rowOff>552450</xdr:rowOff>
    </xdr:to>
    <xdr:sp macro="" textlink="">
      <xdr:nvSpPr>
        <xdr:cNvPr id="3" name="Rounded Rectangle 2">
          <a:hlinkClick xmlns:r="http://schemas.openxmlformats.org/officeDocument/2006/relationships" r:id="rId3"/>
        </xdr:cNvPr>
        <xdr:cNvSpPr/>
      </xdr:nvSpPr>
      <xdr:spPr>
        <a:xfrm>
          <a:off x="8667751" y="7534275"/>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 more info on Zero Waste, recycling, and organics collection at UAlberta.</a:t>
          </a:r>
        </a:p>
      </xdr:txBody>
    </xdr:sp>
    <xdr:clientData/>
  </xdr:twoCellAnchor>
  <xdr:twoCellAnchor>
    <xdr:from>
      <xdr:col>7</xdr:col>
      <xdr:colOff>28575</xdr:colOff>
      <xdr:row>33</xdr:row>
      <xdr:rowOff>28575</xdr:rowOff>
    </xdr:from>
    <xdr:to>
      <xdr:col>8</xdr:col>
      <xdr:colOff>1685925</xdr:colOff>
      <xdr:row>33</xdr:row>
      <xdr:rowOff>552450</xdr:rowOff>
    </xdr:to>
    <xdr:sp macro="" textlink="">
      <xdr:nvSpPr>
        <xdr:cNvPr id="21" name="Rounded Rectangle 20">
          <a:hlinkClick xmlns:r="http://schemas.openxmlformats.org/officeDocument/2006/relationships" r:id="rId4"/>
        </xdr:cNvPr>
        <xdr:cNvSpPr/>
      </xdr:nvSpPr>
      <xdr:spPr>
        <a:xfrm>
          <a:off x="8667750" y="183070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We recommend Forest </a:t>
          </a:r>
          <a:r>
            <a:rPr lang="en-CA" sz="1200" baseline="0"/>
            <a:t>Stewardship</a:t>
          </a:r>
          <a:r>
            <a:rPr lang="en-CA" sz="1200"/>
            <a:t> Council®</a:t>
          </a:r>
          <a:r>
            <a:rPr lang="en-CA" sz="1200" baseline="0"/>
            <a:t> certification. Click here for more info.</a:t>
          </a:r>
        </a:p>
      </xdr:txBody>
    </xdr:sp>
    <xdr:clientData/>
  </xdr:twoCellAnchor>
  <xdr:twoCellAnchor>
    <xdr:from>
      <xdr:col>7</xdr:col>
      <xdr:colOff>28576</xdr:colOff>
      <xdr:row>19</xdr:row>
      <xdr:rowOff>28575</xdr:rowOff>
    </xdr:from>
    <xdr:to>
      <xdr:col>8</xdr:col>
      <xdr:colOff>1685925</xdr:colOff>
      <xdr:row>19</xdr:row>
      <xdr:rowOff>552450</xdr:rowOff>
    </xdr:to>
    <xdr:sp macro="" textlink="">
      <xdr:nvSpPr>
        <xdr:cNvPr id="22" name="Rounded Rectangle 21">
          <a:hlinkClick xmlns:r="http://schemas.openxmlformats.org/officeDocument/2006/relationships" r:id="rId5"/>
        </xdr:cNvPr>
        <xdr:cNvSpPr/>
      </xdr:nvSpPr>
      <xdr:spPr>
        <a:xfrm>
          <a:off x="8667751" y="11020425"/>
          <a:ext cx="3362324"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a:t>
          </a:r>
          <a:r>
            <a:rPr lang="en-CA" sz="1200" baseline="0"/>
            <a:t>ign up for the Sustainability Newsletter by clicking here and selecting the</a:t>
          </a:r>
          <a:r>
            <a:rPr lang="en-CA" sz="1200"/>
            <a:t> "Subscribe" button.</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13</xdr:row>
          <xdr:rowOff>428625</xdr:rowOff>
        </xdr:from>
        <xdr:to>
          <xdr:col>1</xdr:col>
          <xdr:colOff>1485900</xdr:colOff>
          <xdr:row>13</xdr:row>
          <xdr:rowOff>733425</xdr:rowOff>
        </xdr:to>
        <xdr:sp macro="" textlink="">
          <xdr:nvSpPr>
            <xdr:cNvPr id="1233" name="Drop Down 209" hidden="1">
              <a:extLst>
                <a:ext uri="{63B3BB69-23CF-44E3-9099-C40C66FF867C}">
                  <a14:compatExt spid="_x0000_s1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14</xdr:row>
          <xdr:rowOff>133350</xdr:rowOff>
        </xdr:from>
        <xdr:to>
          <xdr:col>1</xdr:col>
          <xdr:colOff>1485900</xdr:colOff>
          <xdr:row>14</xdr:row>
          <xdr:rowOff>438150</xdr:rowOff>
        </xdr:to>
        <xdr:sp macro="" textlink="">
          <xdr:nvSpPr>
            <xdr:cNvPr id="1234" name="Drop Down 210" hidden="1">
              <a:extLst>
                <a:ext uri="{63B3BB69-23CF-44E3-9099-C40C66FF867C}">
                  <a14:compatExt spid="_x0000_s1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15</xdr:row>
          <xdr:rowOff>133350</xdr:rowOff>
        </xdr:from>
        <xdr:to>
          <xdr:col>1</xdr:col>
          <xdr:colOff>1485900</xdr:colOff>
          <xdr:row>15</xdr:row>
          <xdr:rowOff>438150</xdr:rowOff>
        </xdr:to>
        <xdr:sp macro="" textlink="">
          <xdr:nvSpPr>
            <xdr:cNvPr id="1235" name="Drop Down 211" hidden="1">
              <a:extLst>
                <a:ext uri="{63B3BB69-23CF-44E3-9099-C40C66FF867C}">
                  <a14:compatExt spid="_x0000_s1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15</xdr:row>
      <xdr:rowOff>28575</xdr:rowOff>
    </xdr:from>
    <xdr:to>
      <xdr:col>8</xdr:col>
      <xdr:colOff>1685925</xdr:colOff>
      <xdr:row>15</xdr:row>
      <xdr:rowOff>552450</xdr:rowOff>
    </xdr:to>
    <xdr:sp macro="" textlink="">
      <xdr:nvSpPr>
        <xdr:cNvPr id="23" name="Rounded Rectangle 22">
          <a:hlinkClick xmlns:r="http://schemas.openxmlformats.org/officeDocument/2006/relationships" r:id="rId6"/>
        </xdr:cNvPr>
        <xdr:cNvSpPr/>
      </xdr:nvSpPr>
      <xdr:spPr>
        <a:xfrm>
          <a:off x="8667751" y="9248775"/>
          <a:ext cx="3362324"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to find out what concerns</a:t>
          </a:r>
          <a:r>
            <a:rPr lang="en-CA" sz="1200" baseline="0"/>
            <a:t> can be reported to the Maintenance Desk.</a:t>
          </a:r>
          <a:endParaRPr lang="en-CA" sz="1200"/>
        </a:p>
      </xdr:txBody>
    </xdr:sp>
    <xdr:clientData/>
  </xdr:twoCellAnchor>
  <xdr:twoCellAnchor>
    <xdr:from>
      <xdr:col>7</xdr:col>
      <xdr:colOff>28576</xdr:colOff>
      <xdr:row>22</xdr:row>
      <xdr:rowOff>28575</xdr:rowOff>
    </xdr:from>
    <xdr:to>
      <xdr:col>8</xdr:col>
      <xdr:colOff>1685925</xdr:colOff>
      <xdr:row>22</xdr:row>
      <xdr:rowOff>295275</xdr:rowOff>
    </xdr:to>
    <xdr:sp macro="" textlink="">
      <xdr:nvSpPr>
        <xdr:cNvPr id="26" name="Rounded Rectangle 25">
          <a:hlinkClick xmlns:r="http://schemas.openxmlformats.org/officeDocument/2006/relationships" r:id="rId7"/>
        </xdr:cNvPr>
        <xdr:cNvSpPr/>
      </xdr:nvSpPr>
      <xdr:spPr>
        <a:xfrm>
          <a:off x="8667751" y="12734925"/>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Equity, Diversity, and Inclusion</a:t>
          </a:r>
          <a:r>
            <a:rPr lang="en-CA" sz="1200" baseline="0"/>
            <a:t> Workshops</a:t>
          </a:r>
          <a:endParaRPr lang="en-CA" sz="1200"/>
        </a:p>
      </xdr:txBody>
    </xdr:sp>
    <xdr:clientData/>
  </xdr:twoCellAnchor>
  <xdr:twoCellAnchor>
    <xdr:from>
      <xdr:col>7</xdr:col>
      <xdr:colOff>28575</xdr:colOff>
      <xdr:row>23</xdr:row>
      <xdr:rowOff>28575</xdr:rowOff>
    </xdr:from>
    <xdr:to>
      <xdr:col>8</xdr:col>
      <xdr:colOff>1688592</xdr:colOff>
      <xdr:row>23</xdr:row>
      <xdr:rowOff>295275</xdr:rowOff>
    </xdr:to>
    <xdr:sp macro="" textlink="">
      <xdr:nvSpPr>
        <xdr:cNvPr id="28" name="Rounded Rectangle 27">
          <a:hlinkClick xmlns:r="http://schemas.openxmlformats.org/officeDocument/2006/relationships" r:id="rId8"/>
        </xdr:cNvPr>
        <xdr:cNvSpPr/>
      </xdr:nvSpPr>
      <xdr:spPr>
        <a:xfrm>
          <a:off x="8667750" y="13049250"/>
          <a:ext cx="3364992"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LiveWell by </a:t>
          </a:r>
          <a:r>
            <a:rPr lang="en-CA" sz="1200"/>
            <a:t>Campus</a:t>
          </a:r>
          <a:r>
            <a:rPr lang="en-CA" sz="1200" baseline="0"/>
            <a:t> and Community Recreation</a:t>
          </a:r>
          <a:endParaRPr lang="en-CA" sz="1200"/>
        </a:p>
      </xdr:txBody>
    </xdr:sp>
    <xdr:clientData/>
  </xdr:twoCellAnchor>
  <xdr:twoCellAnchor>
    <xdr:from>
      <xdr:col>7</xdr:col>
      <xdr:colOff>28575</xdr:colOff>
      <xdr:row>24</xdr:row>
      <xdr:rowOff>28575</xdr:rowOff>
    </xdr:from>
    <xdr:to>
      <xdr:col>8</xdr:col>
      <xdr:colOff>1688592</xdr:colOff>
      <xdr:row>24</xdr:row>
      <xdr:rowOff>295275</xdr:rowOff>
    </xdr:to>
    <xdr:sp macro="" textlink="">
      <xdr:nvSpPr>
        <xdr:cNvPr id="29" name="Rounded Rectangle 28">
          <a:hlinkClick xmlns:r="http://schemas.openxmlformats.org/officeDocument/2006/relationships" r:id="rId9"/>
        </xdr:cNvPr>
        <xdr:cNvSpPr/>
      </xdr:nvSpPr>
      <xdr:spPr>
        <a:xfrm>
          <a:off x="8667750" y="13363575"/>
          <a:ext cx="3364992"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UAlberta</a:t>
          </a:r>
          <a:r>
            <a:rPr lang="en-CA" sz="1200" baseline="0"/>
            <a:t> Sustainability Events</a:t>
          </a:r>
          <a:endParaRPr lang="en-CA" sz="1200"/>
        </a:p>
      </xdr:txBody>
    </xdr:sp>
    <xdr:clientData/>
  </xdr:twoCellAnchor>
  <xdr:twoCellAnchor>
    <xdr:from>
      <xdr:col>7</xdr:col>
      <xdr:colOff>28575</xdr:colOff>
      <xdr:row>34</xdr:row>
      <xdr:rowOff>28575</xdr:rowOff>
    </xdr:from>
    <xdr:to>
      <xdr:col>8</xdr:col>
      <xdr:colOff>1688592</xdr:colOff>
      <xdr:row>34</xdr:row>
      <xdr:rowOff>552450</xdr:rowOff>
    </xdr:to>
    <xdr:sp macro="" textlink="">
      <xdr:nvSpPr>
        <xdr:cNvPr id="32" name="Rounded Rectangle 31">
          <a:hlinkClick xmlns:r="http://schemas.openxmlformats.org/officeDocument/2006/relationships" r:id="rId3"/>
        </xdr:cNvPr>
        <xdr:cNvSpPr/>
      </xdr:nvSpPr>
      <xdr:spPr>
        <a:xfrm>
          <a:off x="8667750" y="188785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Click here for detailed instructions on recycling these items at UAlberta (see the right sidebar).</a:t>
          </a:r>
        </a:p>
      </xdr:txBody>
    </xdr:sp>
    <xdr:clientData/>
  </xdr:twoCellAnchor>
  <xdr:twoCellAnchor>
    <xdr:from>
      <xdr:col>7</xdr:col>
      <xdr:colOff>19051</xdr:colOff>
      <xdr:row>40</xdr:row>
      <xdr:rowOff>28575</xdr:rowOff>
    </xdr:from>
    <xdr:to>
      <xdr:col>7</xdr:col>
      <xdr:colOff>1695451</xdr:colOff>
      <xdr:row>40</xdr:row>
      <xdr:rowOff>295275</xdr:rowOff>
    </xdr:to>
    <xdr:sp macro="" textlink="">
      <xdr:nvSpPr>
        <xdr:cNvPr id="48" name="Rounded Rectangle 47">
          <a:hlinkClick xmlns:r="http://schemas.openxmlformats.org/officeDocument/2006/relationships" r:id="rId10"/>
        </xdr:cNvPr>
        <xdr:cNvSpPr/>
      </xdr:nvSpPr>
      <xdr:spPr>
        <a:xfrm>
          <a:off x="8658226" y="220503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ENERGY </a:t>
          </a:r>
          <a:r>
            <a:rPr lang="en-CA" sz="1200" baseline="0"/>
            <a:t>STAR</a:t>
          </a:r>
          <a:r>
            <a:rPr lang="en-CA" sz="1200"/>
            <a:t>®</a:t>
          </a:r>
        </a:p>
      </xdr:txBody>
    </xdr:sp>
    <xdr:clientData/>
  </xdr:twoCellAnchor>
  <xdr:twoCellAnchor>
    <xdr:from>
      <xdr:col>8</xdr:col>
      <xdr:colOff>19050</xdr:colOff>
      <xdr:row>40</xdr:row>
      <xdr:rowOff>28575</xdr:rowOff>
    </xdr:from>
    <xdr:to>
      <xdr:col>8</xdr:col>
      <xdr:colOff>1695450</xdr:colOff>
      <xdr:row>40</xdr:row>
      <xdr:rowOff>295275</xdr:rowOff>
    </xdr:to>
    <xdr:sp macro="" textlink="">
      <xdr:nvSpPr>
        <xdr:cNvPr id="49" name="Rounded Rectangle 48">
          <a:hlinkClick xmlns:r="http://schemas.openxmlformats.org/officeDocument/2006/relationships" r:id="rId11"/>
        </xdr:cNvPr>
        <xdr:cNvSpPr/>
      </xdr:nvSpPr>
      <xdr:spPr>
        <a:xfrm>
          <a:off x="10363200" y="220503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EPEAT</a:t>
          </a:r>
        </a:p>
      </xdr:txBody>
    </xdr:sp>
    <xdr:clientData/>
  </xdr:twoCellAnchor>
  <xdr:twoCellAnchor>
    <xdr:from>
      <xdr:col>7</xdr:col>
      <xdr:colOff>28576</xdr:colOff>
      <xdr:row>42</xdr:row>
      <xdr:rowOff>28575</xdr:rowOff>
    </xdr:from>
    <xdr:to>
      <xdr:col>8</xdr:col>
      <xdr:colOff>1685925</xdr:colOff>
      <xdr:row>42</xdr:row>
      <xdr:rowOff>295275</xdr:rowOff>
    </xdr:to>
    <xdr:sp macro="" textlink="">
      <xdr:nvSpPr>
        <xdr:cNvPr id="50" name="Rounded Rectangle 49">
          <a:hlinkClick xmlns:r="http://schemas.openxmlformats.org/officeDocument/2006/relationships" r:id="rId12"/>
        </xdr:cNvPr>
        <xdr:cNvSpPr/>
      </xdr:nvSpPr>
      <xdr:spPr>
        <a:xfrm>
          <a:off x="8667751" y="22679025"/>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Join</a:t>
          </a:r>
          <a:r>
            <a:rPr lang="en-CA" sz="1200" baseline="0"/>
            <a:t> the </a:t>
          </a:r>
          <a:r>
            <a:rPr lang="en-CA" sz="1200"/>
            <a:t>UAlberta Swap n' Trade Facebook group</a:t>
          </a:r>
        </a:p>
      </xdr:txBody>
    </xdr:sp>
    <xdr:clientData/>
  </xdr:twoCellAnchor>
  <xdr:twoCellAnchor>
    <xdr:from>
      <xdr:col>7</xdr:col>
      <xdr:colOff>28575</xdr:colOff>
      <xdr:row>43</xdr:row>
      <xdr:rowOff>28575</xdr:rowOff>
    </xdr:from>
    <xdr:to>
      <xdr:col>8</xdr:col>
      <xdr:colOff>1685925</xdr:colOff>
      <xdr:row>43</xdr:row>
      <xdr:rowOff>295275</xdr:rowOff>
    </xdr:to>
    <xdr:sp macro="" textlink="">
      <xdr:nvSpPr>
        <xdr:cNvPr id="51" name="Rounded Rectangle 50">
          <a:hlinkClick xmlns:r="http://schemas.openxmlformats.org/officeDocument/2006/relationships" r:id="rId13"/>
        </xdr:cNvPr>
        <xdr:cNvSpPr/>
      </xdr:nvSpPr>
      <xdr:spPr>
        <a:xfrm>
          <a:off x="8667750" y="22993350"/>
          <a:ext cx="336232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Contact UAlberta Surplus Services</a:t>
          </a:r>
          <a:endParaRPr lang="en-CA" sz="1200"/>
        </a:p>
      </xdr:txBody>
    </xdr:sp>
    <xdr:clientData/>
  </xdr:twoCellAnchor>
  <xdr:twoCellAnchor>
    <xdr:from>
      <xdr:col>7</xdr:col>
      <xdr:colOff>28575</xdr:colOff>
      <xdr:row>72</xdr:row>
      <xdr:rowOff>28575</xdr:rowOff>
    </xdr:from>
    <xdr:to>
      <xdr:col>8</xdr:col>
      <xdr:colOff>1685925</xdr:colOff>
      <xdr:row>72</xdr:row>
      <xdr:rowOff>552450</xdr:rowOff>
    </xdr:to>
    <xdr:sp macro="" textlink="">
      <xdr:nvSpPr>
        <xdr:cNvPr id="79" name="Rounded Rectangle 78">
          <a:hlinkClick xmlns:r="http://schemas.openxmlformats.org/officeDocument/2006/relationships" r:id="rId14"/>
        </xdr:cNvPr>
        <xdr:cNvSpPr/>
      </xdr:nvSpPr>
      <xdr:spPr>
        <a:xfrm>
          <a:off x="8667750" y="282416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a UAlberta e-conferencing toolkit with some helpful tips and resources.</a:t>
          </a:r>
        </a:p>
      </xdr:txBody>
    </xdr:sp>
    <xdr:clientData/>
  </xdr:twoCellAnchor>
  <xdr:twoCellAnchor>
    <xdr:from>
      <xdr:col>7</xdr:col>
      <xdr:colOff>28575</xdr:colOff>
      <xdr:row>47</xdr:row>
      <xdr:rowOff>28575</xdr:rowOff>
    </xdr:from>
    <xdr:to>
      <xdr:col>8</xdr:col>
      <xdr:colOff>1685925</xdr:colOff>
      <xdr:row>47</xdr:row>
      <xdr:rowOff>790575</xdr:rowOff>
    </xdr:to>
    <xdr:sp macro="" textlink="">
      <xdr:nvSpPr>
        <xdr:cNvPr id="54" name="Rounded Rectangle 53">
          <a:hlinkClick xmlns:r="http://schemas.openxmlformats.org/officeDocument/2006/relationships" r:id="rId15"/>
        </xdr:cNvPr>
        <xdr:cNvSpPr/>
      </xdr:nvSpPr>
      <xdr:spPr>
        <a:xfrm>
          <a:off x="8667750" y="24507825"/>
          <a:ext cx="3362325" cy="7620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solidFill>
                <a:schemeClr val="lt1"/>
              </a:solidFill>
              <a:effectLst/>
              <a:latin typeface="+mn-lt"/>
              <a:ea typeface="+mn-ea"/>
              <a:cs typeface="+mn-cs"/>
            </a:rPr>
            <a:t>All UAlberta</a:t>
          </a:r>
          <a:r>
            <a:rPr lang="en-CA" sz="1200" baseline="0">
              <a:solidFill>
                <a:schemeClr val="lt1"/>
              </a:solidFill>
              <a:effectLst/>
              <a:latin typeface="+mn-lt"/>
              <a:ea typeface="+mn-ea"/>
              <a:cs typeface="+mn-cs"/>
            </a:rPr>
            <a:t> </a:t>
          </a:r>
          <a:r>
            <a:rPr lang="en-CA" sz="1200">
              <a:solidFill>
                <a:schemeClr val="lt1"/>
              </a:solidFill>
              <a:effectLst/>
              <a:latin typeface="+mn-lt"/>
              <a:ea typeface="+mn-ea"/>
              <a:cs typeface="+mn-cs"/>
            </a:rPr>
            <a:t>campus caterers serve Fairtrade</a:t>
          </a:r>
          <a:r>
            <a:rPr lang="en-CA" sz="1200" baseline="0">
              <a:solidFill>
                <a:schemeClr val="lt1"/>
              </a:solidFill>
              <a:effectLst/>
              <a:latin typeface="+mn-lt"/>
              <a:ea typeface="+mn-ea"/>
              <a:cs typeface="+mn-cs"/>
            </a:rPr>
            <a:t> </a:t>
          </a:r>
          <a:r>
            <a:rPr lang="en-CA" sz="1200">
              <a:solidFill>
                <a:schemeClr val="lt1"/>
              </a:solidFill>
              <a:effectLst/>
              <a:latin typeface="+mn-lt"/>
              <a:ea typeface="+mn-ea"/>
              <a:cs typeface="+mn-cs"/>
            </a:rPr>
            <a:t>certified options to </a:t>
          </a:r>
          <a:r>
            <a:rPr lang="en-CA" sz="1200" baseline="0">
              <a:solidFill>
                <a:schemeClr val="lt1"/>
              </a:solidFill>
              <a:effectLst/>
              <a:latin typeface="+mn-lt"/>
              <a:ea typeface="+mn-ea"/>
              <a:cs typeface="+mn-cs"/>
            </a:rPr>
            <a:t>support</a:t>
          </a:r>
          <a:r>
            <a:rPr lang="en-CA" sz="1200">
              <a:solidFill>
                <a:schemeClr val="lt1"/>
              </a:solidFill>
              <a:effectLst/>
              <a:latin typeface="+mn-lt"/>
              <a:ea typeface="+mn-ea"/>
              <a:cs typeface="+mn-cs"/>
            </a:rPr>
            <a:t> our Fair Trade Campus designation. Click here </a:t>
          </a:r>
          <a:r>
            <a:rPr lang="en-CA" sz="1200"/>
            <a:t>to learn more.</a:t>
          </a:r>
          <a:endParaRPr lang="en-CA" sz="1200" baseline="0"/>
        </a:p>
      </xdr:txBody>
    </xdr:sp>
    <xdr:clientData/>
  </xdr:twoCellAnchor>
  <xdr:twoCellAnchor>
    <xdr:from>
      <xdr:col>7</xdr:col>
      <xdr:colOff>19051</xdr:colOff>
      <xdr:row>50</xdr:row>
      <xdr:rowOff>28575</xdr:rowOff>
    </xdr:from>
    <xdr:to>
      <xdr:col>7</xdr:col>
      <xdr:colOff>1695451</xdr:colOff>
      <xdr:row>50</xdr:row>
      <xdr:rowOff>295275</xdr:rowOff>
    </xdr:to>
    <xdr:sp macro="" textlink="">
      <xdr:nvSpPr>
        <xdr:cNvPr id="53" name="Rounded Rectangle 52">
          <a:hlinkClick xmlns:r="http://schemas.openxmlformats.org/officeDocument/2006/relationships" r:id="rId16"/>
        </xdr:cNvPr>
        <xdr:cNvSpPr/>
      </xdr:nvSpPr>
      <xdr:spPr>
        <a:xfrm>
          <a:off x="8658226" y="2198370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Fairtrade </a:t>
          </a:r>
          <a:r>
            <a:rPr lang="en-CA" sz="1200" baseline="0"/>
            <a:t>Canada</a:t>
          </a:r>
        </a:p>
      </xdr:txBody>
    </xdr:sp>
    <xdr:clientData/>
  </xdr:twoCellAnchor>
  <xdr:twoCellAnchor>
    <xdr:from>
      <xdr:col>8</xdr:col>
      <xdr:colOff>19050</xdr:colOff>
      <xdr:row>50</xdr:row>
      <xdr:rowOff>28575</xdr:rowOff>
    </xdr:from>
    <xdr:to>
      <xdr:col>8</xdr:col>
      <xdr:colOff>1695450</xdr:colOff>
      <xdr:row>50</xdr:row>
      <xdr:rowOff>295275</xdr:rowOff>
    </xdr:to>
    <xdr:sp macro="" textlink="">
      <xdr:nvSpPr>
        <xdr:cNvPr id="55" name="Rounded Rectangle 54">
          <a:hlinkClick xmlns:r="http://schemas.openxmlformats.org/officeDocument/2006/relationships" r:id="rId17"/>
        </xdr:cNvPr>
        <xdr:cNvSpPr/>
      </xdr:nvSpPr>
      <xdr:spPr>
        <a:xfrm>
          <a:off x="10363200" y="2198370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Rainforest</a:t>
          </a:r>
          <a:r>
            <a:rPr lang="en-CA" sz="1100" baseline="0">
              <a:solidFill>
                <a:schemeClr val="lt1"/>
              </a:solidFill>
              <a:effectLst/>
              <a:latin typeface="+mn-lt"/>
              <a:ea typeface="+mn-ea"/>
              <a:cs typeface="+mn-cs"/>
            </a:rPr>
            <a:t> Alliance</a:t>
          </a:r>
        </a:p>
      </xdr:txBody>
    </xdr:sp>
    <xdr:clientData/>
  </xdr:twoCellAnchor>
  <xdr:twoCellAnchor>
    <xdr:from>
      <xdr:col>7</xdr:col>
      <xdr:colOff>28575</xdr:colOff>
      <xdr:row>53</xdr:row>
      <xdr:rowOff>28575</xdr:rowOff>
    </xdr:from>
    <xdr:to>
      <xdr:col>8</xdr:col>
      <xdr:colOff>1685925</xdr:colOff>
      <xdr:row>53</xdr:row>
      <xdr:rowOff>552450</xdr:rowOff>
    </xdr:to>
    <xdr:sp macro="" textlink="">
      <xdr:nvSpPr>
        <xdr:cNvPr id="56" name="Rounded Rectangle 55">
          <a:hlinkClick xmlns:r="http://schemas.openxmlformats.org/officeDocument/2006/relationships" r:id="rId18"/>
        </xdr:cNvPr>
        <xdr:cNvSpPr/>
      </xdr:nvSpPr>
      <xdr:spPr>
        <a:xfrm>
          <a:off x="8667750" y="279463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We suggest ECOLOGO certified products. Click here to learn </a:t>
          </a:r>
          <a:r>
            <a:rPr lang="en-CA" sz="1200" baseline="0"/>
            <a:t>more</a:t>
          </a:r>
          <a:r>
            <a:rPr lang="en-CA" sz="1200"/>
            <a:t>.</a:t>
          </a:r>
          <a:endParaRPr lang="en-CA" sz="1200" baseline="0"/>
        </a:p>
      </xdr:txBody>
    </xdr:sp>
    <xdr:clientData/>
  </xdr:twoCellAnchor>
  <xdr:twoCellAnchor>
    <xdr:from>
      <xdr:col>7</xdr:col>
      <xdr:colOff>28575</xdr:colOff>
      <xdr:row>55</xdr:row>
      <xdr:rowOff>28575</xdr:rowOff>
    </xdr:from>
    <xdr:to>
      <xdr:col>8</xdr:col>
      <xdr:colOff>1685925</xdr:colOff>
      <xdr:row>55</xdr:row>
      <xdr:rowOff>552450</xdr:rowOff>
    </xdr:to>
    <xdr:sp macro="" textlink="">
      <xdr:nvSpPr>
        <xdr:cNvPr id="58" name="Rounded Rectangle 57">
          <a:hlinkClick xmlns:r="http://schemas.openxmlformats.org/officeDocument/2006/relationships" r:id="rId19"/>
        </xdr:cNvPr>
        <xdr:cNvSpPr/>
      </xdr:nvSpPr>
      <xdr:spPr>
        <a:xfrm>
          <a:off x="8667750" y="280987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Click here for safe food storage temperature </a:t>
          </a:r>
          <a:r>
            <a:rPr lang="en-CA" sz="1200" baseline="0">
              <a:solidFill>
                <a:schemeClr val="lt1"/>
              </a:solidFill>
              <a:effectLst/>
              <a:latin typeface="+mn-lt"/>
              <a:ea typeface="+mn-ea"/>
              <a:cs typeface="+mn-cs"/>
            </a:rPr>
            <a:t>guidlelines</a:t>
          </a:r>
          <a:r>
            <a:rPr lang="en-CA" sz="1200" baseline="0"/>
            <a:t> from Alberta Health Services.</a:t>
          </a:r>
        </a:p>
      </xdr:txBody>
    </xdr:sp>
    <xdr:clientData/>
  </xdr:twoCellAnchor>
  <xdr:twoCellAnchor>
    <xdr:from>
      <xdr:col>7</xdr:col>
      <xdr:colOff>28576</xdr:colOff>
      <xdr:row>60</xdr:row>
      <xdr:rowOff>28575</xdr:rowOff>
    </xdr:from>
    <xdr:to>
      <xdr:col>8</xdr:col>
      <xdr:colOff>1685925</xdr:colOff>
      <xdr:row>60</xdr:row>
      <xdr:rowOff>295275</xdr:rowOff>
    </xdr:to>
    <xdr:sp macro="" textlink="">
      <xdr:nvSpPr>
        <xdr:cNvPr id="70" name="Rounded Rectangle 69">
          <a:hlinkClick xmlns:r="http://schemas.openxmlformats.org/officeDocument/2006/relationships" r:id="rId20"/>
        </xdr:cNvPr>
        <xdr:cNvSpPr/>
      </xdr:nvSpPr>
      <xdr:spPr>
        <a:xfrm>
          <a:off x="8667751" y="22545675"/>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Discounts from Green Spaces Certified Vendors</a:t>
          </a:r>
        </a:p>
      </xdr:txBody>
    </xdr:sp>
    <xdr:clientData/>
  </xdr:twoCellAnchor>
  <xdr:twoCellAnchor>
    <xdr:from>
      <xdr:col>7</xdr:col>
      <xdr:colOff>28575</xdr:colOff>
      <xdr:row>63</xdr:row>
      <xdr:rowOff>28575</xdr:rowOff>
    </xdr:from>
    <xdr:to>
      <xdr:col>8</xdr:col>
      <xdr:colOff>1685925</xdr:colOff>
      <xdr:row>63</xdr:row>
      <xdr:rowOff>552450</xdr:rowOff>
    </xdr:to>
    <xdr:sp macro="" textlink="">
      <xdr:nvSpPr>
        <xdr:cNvPr id="73" name="Rounded Rectangle 72">
          <a:hlinkClick xmlns:r="http://schemas.openxmlformats.org/officeDocument/2006/relationships" r:id="rId21"/>
        </xdr:cNvPr>
        <xdr:cNvSpPr/>
      </xdr:nvSpPr>
      <xdr:spPr>
        <a:xfrm>
          <a:off x="8667750" y="3360420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You can borrow</a:t>
          </a:r>
          <a:r>
            <a:rPr lang="en-CA" sz="1200" baseline="0"/>
            <a:t> reusable dishes from the Students' Union for this! Click here to learn more.</a:t>
          </a:r>
        </a:p>
      </xdr:txBody>
    </xdr:sp>
    <xdr:clientData/>
  </xdr:twoCellAnchor>
  <xdr:twoCellAnchor>
    <xdr:from>
      <xdr:col>7</xdr:col>
      <xdr:colOff>28575</xdr:colOff>
      <xdr:row>80</xdr:row>
      <xdr:rowOff>28575</xdr:rowOff>
    </xdr:from>
    <xdr:to>
      <xdr:col>8</xdr:col>
      <xdr:colOff>1685925</xdr:colOff>
      <xdr:row>80</xdr:row>
      <xdr:rowOff>552450</xdr:rowOff>
    </xdr:to>
    <xdr:sp macro="" textlink="">
      <xdr:nvSpPr>
        <xdr:cNvPr id="95" name="Rounded Rectangle 94">
          <a:hlinkClick xmlns:r="http://schemas.openxmlformats.org/officeDocument/2006/relationships" r:id="rId22"/>
        </xdr:cNvPr>
        <xdr:cNvSpPr/>
      </xdr:nvSpPr>
      <xdr:spPr>
        <a:xfrm>
          <a:off x="8667750" y="356806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to learn more about Occupational Health and Safety Training for your</a:t>
          </a:r>
          <a:r>
            <a:rPr lang="en-CA" sz="1200" baseline="0"/>
            <a:t> team.</a:t>
          </a:r>
        </a:p>
      </xdr:txBody>
    </xdr:sp>
    <xdr:clientData/>
  </xdr:twoCellAnchor>
  <xdr:twoCellAnchor>
    <xdr:from>
      <xdr:col>7</xdr:col>
      <xdr:colOff>28575</xdr:colOff>
      <xdr:row>82</xdr:row>
      <xdr:rowOff>28575</xdr:rowOff>
    </xdr:from>
    <xdr:to>
      <xdr:col>8</xdr:col>
      <xdr:colOff>1685925</xdr:colOff>
      <xdr:row>83</xdr:row>
      <xdr:rowOff>291353</xdr:rowOff>
    </xdr:to>
    <xdr:sp macro="" textlink="">
      <xdr:nvSpPr>
        <xdr:cNvPr id="124" name="Rounded Rectangle 123">
          <a:hlinkClick xmlns:r="http://schemas.openxmlformats.org/officeDocument/2006/relationships" r:id="rId23"/>
        </xdr:cNvPr>
        <xdr:cNvSpPr/>
      </xdr:nvSpPr>
      <xdr:spPr>
        <a:xfrm>
          <a:off x="8668310" y="40011163"/>
          <a:ext cx="3360644" cy="834278"/>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First Aid </a:t>
          </a:r>
          <a:r>
            <a:rPr lang="en-CA" sz="1200" baseline="0"/>
            <a:t>courses are offered through Campus and Community Recreation. Click here to learn more.</a:t>
          </a:r>
        </a:p>
      </xdr:txBody>
    </xdr:sp>
    <xdr:clientData/>
  </xdr:twoCellAnchor>
  <xdr:twoCellAnchor>
    <xdr:from>
      <xdr:col>7</xdr:col>
      <xdr:colOff>28575</xdr:colOff>
      <xdr:row>91</xdr:row>
      <xdr:rowOff>28575</xdr:rowOff>
    </xdr:from>
    <xdr:to>
      <xdr:col>8</xdr:col>
      <xdr:colOff>1688592</xdr:colOff>
      <xdr:row>91</xdr:row>
      <xdr:rowOff>552450</xdr:rowOff>
    </xdr:to>
    <xdr:sp macro="" textlink="">
      <xdr:nvSpPr>
        <xdr:cNvPr id="134" name="Rounded Rectangle 133">
          <a:hlinkClick xmlns:r="http://schemas.openxmlformats.org/officeDocument/2006/relationships" r:id="rId24"/>
        </xdr:cNvPr>
        <xdr:cNvSpPr/>
      </xdr:nvSpPr>
      <xdr:spPr>
        <a:xfrm>
          <a:off x="8667750" y="435292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You could also try out UAlberta's Adopt a Planter program. Click here for more details.</a:t>
          </a:r>
        </a:p>
      </xdr:txBody>
    </xdr:sp>
    <xdr:clientData/>
  </xdr:twoCellAnchor>
  <xdr:twoCellAnchor>
    <xdr:from>
      <xdr:col>7</xdr:col>
      <xdr:colOff>28575</xdr:colOff>
      <xdr:row>92</xdr:row>
      <xdr:rowOff>28575</xdr:rowOff>
    </xdr:from>
    <xdr:to>
      <xdr:col>8</xdr:col>
      <xdr:colOff>1688592</xdr:colOff>
      <xdr:row>92</xdr:row>
      <xdr:rowOff>552450</xdr:rowOff>
    </xdr:to>
    <xdr:sp macro="" textlink="">
      <xdr:nvSpPr>
        <xdr:cNvPr id="135" name="Rounded Rectangle 134">
          <a:hlinkClick xmlns:r="http://schemas.openxmlformats.org/officeDocument/2006/relationships" r:id="rId25"/>
        </xdr:cNvPr>
        <xdr:cNvSpPr/>
      </xdr:nvSpPr>
      <xdr:spPr>
        <a:xfrm>
          <a:off x="8667750" y="446722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Learn more about mindfulness by clicking here.</a:t>
          </a:r>
        </a:p>
      </xdr:txBody>
    </xdr:sp>
    <xdr:clientData/>
  </xdr:twoCellAnchor>
  <xdr:twoCellAnchor>
    <xdr:from>
      <xdr:col>7</xdr:col>
      <xdr:colOff>28575</xdr:colOff>
      <xdr:row>93</xdr:row>
      <xdr:rowOff>28575</xdr:rowOff>
    </xdr:from>
    <xdr:to>
      <xdr:col>8</xdr:col>
      <xdr:colOff>1688592</xdr:colOff>
      <xdr:row>93</xdr:row>
      <xdr:rowOff>552450</xdr:rowOff>
    </xdr:to>
    <xdr:sp macro="" textlink="">
      <xdr:nvSpPr>
        <xdr:cNvPr id="136" name="Rounded Rectangle 135">
          <a:hlinkClick xmlns:r="http://schemas.openxmlformats.org/officeDocument/2006/relationships" r:id="rId26"/>
        </xdr:cNvPr>
        <xdr:cNvSpPr/>
      </xdr:nvSpPr>
      <xdr:spPr>
        <a:xfrm>
          <a:off x="8667750" y="452437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Check out some UAlberta Health and Wellbeing events at this website.</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19</xdr:row>
          <xdr:rowOff>133350</xdr:rowOff>
        </xdr:from>
        <xdr:to>
          <xdr:col>1</xdr:col>
          <xdr:colOff>1495425</xdr:colOff>
          <xdr:row>19</xdr:row>
          <xdr:rowOff>438150</xdr:rowOff>
        </xdr:to>
        <xdr:sp macro="" textlink="">
          <xdr:nvSpPr>
            <xdr:cNvPr id="1341" name="Drop Down 317" hidden="1">
              <a:extLst>
                <a:ext uri="{63B3BB69-23CF-44E3-9099-C40C66FF867C}">
                  <a14:compatExt spid="_x0000_s1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133350</xdr:rowOff>
        </xdr:from>
        <xdr:to>
          <xdr:col>1</xdr:col>
          <xdr:colOff>1495425</xdr:colOff>
          <xdr:row>20</xdr:row>
          <xdr:rowOff>438150</xdr:rowOff>
        </xdr:to>
        <xdr:sp macro="" textlink="">
          <xdr:nvSpPr>
            <xdr:cNvPr id="1342" name="Drop Down 318" hidden="1">
              <a:extLst>
                <a:ext uri="{63B3BB69-23CF-44E3-9099-C40C66FF867C}">
                  <a14:compatExt spid="_x0000_s1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xdr:row>
          <xdr:rowOff>133350</xdr:rowOff>
        </xdr:from>
        <xdr:to>
          <xdr:col>1</xdr:col>
          <xdr:colOff>1495425</xdr:colOff>
          <xdr:row>28</xdr:row>
          <xdr:rowOff>438150</xdr:rowOff>
        </xdr:to>
        <xdr:sp macro="" textlink="">
          <xdr:nvSpPr>
            <xdr:cNvPr id="1344" name="Drop Down 320" hidden="1">
              <a:extLst>
                <a:ext uri="{63B3BB69-23CF-44E3-9099-C40C66FF867C}">
                  <a14:compatExt spid="_x0000_s1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29</xdr:row>
          <xdr:rowOff>133350</xdr:rowOff>
        </xdr:from>
        <xdr:to>
          <xdr:col>1</xdr:col>
          <xdr:colOff>1495425</xdr:colOff>
          <xdr:row>29</xdr:row>
          <xdr:rowOff>438150</xdr:rowOff>
        </xdr:to>
        <xdr:sp macro="" textlink="">
          <xdr:nvSpPr>
            <xdr:cNvPr id="1345" name="Drop Down 321" hidden="1">
              <a:extLst>
                <a:ext uri="{63B3BB69-23CF-44E3-9099-C40C66FF867C}">
                  <a14:compatExt spid="_x0000_s1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30</xdr:row>
          <xdr:rowOff>133350</xdr:rowOff>
        </xdr:from>
        <xdr:to>
          <xdr:col>1</xdr:col>
          <xdr:colOff>1495425</xdr:colOff>
          <xdr:row>30</xdr:row>
          <xdr:rowOff>438150</xdr:rowOff>
        </xdr:to>
        <xdr:sp macro="" textlink="">
          <xdr:nvSpPr>
            <xdr:cNvPr id="1346" name="Drop Down 322" hidden="1">
              <a:extLst>
                <a:ext uri="{63B3BB69-23CF-44E3-9099-C40C66FF867C}">
                  <a14:compatExt spid="_x0000_s1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31</xdr:row>
          <xdr:rowOff>133350</xdr:rowOff>
        </xdr:from>
        <xdr:to>
          <xdr:col>1</xdr:col>
          <xdr:colOff>1495425</xdr:colOff>
          <xdr:row>31</xdr:row>
          <xdr:rowOff>438150</xdr:rowOff>
        </xdr:to>
        <xdr:sp macro="" textlink="">
          <xdr:nvSpPr>
            <xdr:cNvPr id="1347" name="Drop Down 323" hidden="1">
              <a:extLst>
                <a:ext uri="{63B3BB69-23CF-44E3-9099-C40C66FF867C}">
                  <a14:compatExt spid="_x0000_s1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133350</xdr:rowOff>
        </xdr:from>
        <xdr:to>
          <xdr:col>1</xdr:col>
          <xdr:colOff>1495425</xdr:colOff>
          <xdr:row>32</xdr:row>
          <xdr:rowOff>438150</xdr:rowOff>
        </xdr:to>
        <xdr:sp macro="" textlink="">
          <xdr:nvSpPr>
            <xdr:cNvPr id="1348" name="Drop Down 324" hidden="1">
              <a:extLst>
                <a:ext uri="{63B3BB69-23CF-44E3-9099-C40C66FF867C}">
                  <a14:compatExt spid="_x0000_s1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33</xdr:row>
          <xdr:rowOff>133350</xdr:rowOff>
        </xdr:from>
        <xdr:to>
          <xdr:col>1</xdr:col>
          <xdr:colOff>1495425</xdr:colOff>
          <xdr:row>33</xdr:row>
          <xdr:rowOff>438150</xdr:rowOff>
        </xdr:to>
        <xdr:sp macro="" textlink="">
          <xdr:nvSpPr>
            <xdr:cNvPr id="1349" name="Drop Down 325" hidden="1">
              <a:extLst>
                <a:ext uri="{63B3BB69-23CF-44E3-9099-C40C66FF867C}">
                  <a14:compatExt spid="_x0000_s1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133350</xdr:rowOff>
        </xdr:from>
        <xdr:to>
          <xdr:col>1</xdr:col>
          <xdr:colOff>1495425</xdr:colOff>
          <xdr:row>35</xdr:row>
          <xdr:rowOff>438150</xdr:rowOff>
        </xdr:to>
        <xdr:sp macro="" textlink="">
          <xdr:nvSpPr>
            <xdr:cNvPr id="1350" name="Drop Down 326" hidden="1">
              <a:extLst>
                <a:ext uri="{63B3BB69-23CF-44E3-9099-C40C66FF867C}">
                  <a14:compatExt spid="_x0000_s1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36</xdr:row>
          <xdr:rowOff>133350</xdr:rowOff>
        </xdr:from>
        <xdr:to>
          <xdr:col>1</xdr:col>
          <xdr:colOff>1495425</xdr:colOff>
          <xdr:row>36</xdr:row>
          <xdr:rowOff>438150</xdr:rowOff>
        </xdr:to>
        <xdr:sp macro="" textlink="">
          <xdr:nvSpPr>
            <xdr:cNvPr id="1351" name="Drop Down 327" hidden="1">
              <a:extLst>
                <a:ext uri="{63B3BB69-23CF-44E3-9099-C40C66FF867C}">
                  <a14:compatExt spid="_x0000_s13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37</xdr:row>
          <xdr:rowOff>133350</xdr:rowOff>
        </xdr:from>
        <xdr:to>
          <xdr:col>1</xdr:col>
          <xdr:colOff>1495425</xdr:colOff>
          <xdr:row>37</xdr:row>
          <xdr:rowOff>438150</xdr:rowOff>
        </xdr:to>
        <xdr:sp macro="" textlink="">
          <xdr:nvSpPr>
            <xdr:cNvPr id="1352" name="Drop Down 328" hidden="1">
              <a:extLst>
                <a:ext uri="{63B3BB69-23CF-44E3-9099-C40C66FF867C}">
                  <a14:compatExt spid="_x0000_s1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38</xdr:row>
          <xdr:rowOff>133350</xdr:rowOff>
        </xdr:from>
        <xdr:to>
          <xdr:col>1</xdr:col>
          <xdr:colOff>1495425</xdr:colOff>
          <xdr:row>38</xdr:row>
          <xdr:rowOff>438150</xdr:rowOff>
        </xdr:to>
        <xdr:sp macro="" textlink="">
          <xdr:nvSpPr>
            <xdr:cNvPr id="1353" name="Drop Down 329" hidden="1">
              <a:extLst>
                <a:ext uri="{63B3BB69-23CF-44E3-9099-C40C66FF867C}">
                  <a14:compatExt spid="_x0000_s1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39</xdr:row>
          <xdr:rowOff>133350</xdr:rowOff>
        </xdr:from>
        <xdr:to>
          <xdr:col>1</xdr:col>
          <xdr:colOff>1495425</xdr:colOff>
          <xdr:row>40</xdr:row>
          <xdr:rowOff>190500</xdr:rowOff>
        </xdr:to>
        <xdr:sp macro="" textlink="">
          <xdr:nvSpPr>
            <xdr:cNvPr id="1354" name="Drop Down 330" hidden="1">
              <a:extLst>
                <a:ext uri="{63B3BB69-23CF-44E3-9099-C40C66FF867C}">
                  <a14:compatExt spid="_x0000_s1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44</xdr:row>
          <xdr:rowOff>133350</xdr:rowOff>
        </xdr:from>
        <xdr:to>
          <xdr:col>1</xdr:col>
          <xdr:colOff>1495425</xdr:colOff>
          <xdr:row>44</xdr:row>
          <xdr:rowOff>438150</xdr:rowOff>
        </xdr:to>
        <xdr:sp macro="" textlink="">
          <xdr:nvSpPr>
            <xdr:cNvPr id="1356" name="Drop Down 332" hidden="1">
              <a:extLst>
                <a:ext uri="{63B3BB69-23CF-44E3-9099-C40C66FF867C}">
                  <a14:compatExt spid="_x0000_s1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48</xdr:row>
          <xdr:rowOff>133350</xdr:rowOff>
        </xdr:from>
        <xdr:to>
          <xdr:col>1</xdr:col>
          <xdr:colOff>1495425</xdr:colOff>
          <xdr:row>48</xdr:row>
          <xdr:rowOff>438150</xdr:rowOff>
        </xdr:to>
        <xdr:sp macro="" textlink="">
          <xdr:nvSpPr>
            <xdr:cNvPr id="1357" name="Drop Down 333" hidden="1">
              <a:extLst>
                <a:ext uri="{63B3BB69-23CF-44E3-9099-C40C66FF867C}">
                  <a14:compatExt spid="_x0000_s1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49</xdr:row>
          <xdr:rowOff>133350</xdr:rowOff>
        </xdr:from>
        <xdr:to>
          <xdr:col>1</xdr:col>
          <xdr:colOff>1495425</xdr:colOff>
          <xdr:row>50</xdr:row>
          <xdr:rowOff>190500</xdr:rowOff>
        </xdr:to>
        <xdr:sp macro="" textlink="">
          <xdr:nvSpPr>
            <xdr:cNvPr id="1358" name="Drop Down 334" hidden="1">
              <a:extLst>
                <a:ext uri="{63B3BB69-23CF-44E3-9099-C40C66FF867C}">
                  <a14:compatExt spid="_x0000_s1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53</xdr:row>
          <xdr:rowOff>133350</xdr:rowOff>
        </xdr:from>
        <xdr:to>
          <xdr:col>1</xdr:col>
          <xdr:colOff>1495425</xdr:colOff>
          <xdr:row>53</xdr:row>
          <xdr:rowOff>438150</xdr:rowOff>
        </xdr:to>
        <xdr:sp macro="" textlink="">
          <xdr:nvSpPr>
            <xdr:cNvPr id="1359" name="Drop Down 335" hidden="1">
              <a:extLst>
                <a:ext uri="{63B3BB69-23CF-44E3-9099-C40C66FF867C}">
                  <a14:compatExt spid="_x0000_s1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54</xdr:row>
          <xdr:rowOff>133350</xdr:rowOff>
        </xdr:from>
        <xdr:to>
          <xdr:col>1</xdr:col>
          <xdr:colOff>1495425</xdr:colOff>
          <xdr:row>54</xdr:row>
          <xdr:rowOff>438150</xdr:rowOff>
        </xdr:to>
        <xdr:sp macro="" textlink="">
          <xdr:nvSpPr>
            <xdr:cNvPr id="1360" name="Drop Down 336" hidden="1">
              <a:extLst>
                <a:ext uri="{63B3BB69-23CF-44E3-9099-C40C66FF867C}">
                  <a14:compatExt spid="_x0000_s1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55</xdr:row>
          <xdr:rowOff>133350</xdr:rowOff>
        </xdr:from>
        <xdr:to>
          <xdr:col>1</xdr:col>
          <xdr:colOff>1495425</xdr:colOff>
          <xdr:row>55</xdr:row>
          <xdr:rowOff>438150</xdr:rowOff>
        </xdr:to>
        <xdr:sp macro="" textlink="">
          <xdr:nvSpPr>
            <xdr:cNvPr id="1361" name="Drop Down 337" hidden="1">
              <a:extLst>
                <a:ext uri="{63B3BB69-23CF-44E3-9099-C40C66FF867C}">
                  <a14:compatExt spid="_x0000_s1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57</xdr:row>
          <xdr:rowOff>133350</xdr:rowOff>
        </xdr:from>
        <xdr:to>
          <xdr:col>1</xdr:col>
          <xdr:colOff>1495425</xdr:colOff>
          <xdr:row>57</xdr:row>
          <xdr:rowOff>438150</xdr:rowOff>
        </xdr:to>
        <xdr:sp macro="" textlink="">
          <xdr:nvSpPr>
            <xdr:cNvPr id="1362" name="Drop Down 338" hidden="1">
              <a:extLst>
                <a:ext uri="{63B3BB69-23CF-44E3-9099-C40C66FF867C}">
                  <a14:compatExt spid="_x0000_s1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58</xdr:row>
          <xdr:rowOff>133350</xdr:rowOff>
        </xdr:from>
        <xdr:to>
          <xdr:col>1</xdr:col>
          <xdr:colOff>1495425</xdr:colOff>
          <xdr:row>58</xdr:row>
          <xdr:rowOff>438150</xdr:rowOff>
        </xdr:to>
        <xdr:sp macro="" textlink="">
          <xdr:nvSpPr>
            <xdr:cNvPr id="1363" name="Drop Down 339" hidden="1">
              <a:extLst>
                <a:ext uri="{63B3BB69-23CF-44E3-9099-C40C66FF867C}">
                  <a14:compatExt spid="_x0000_s1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62</xdr:row>
          <xdr:rowOff>133350</xdr:rowOff>
        </xdr:from>
        <xdr:to>
          <xdr:col>1</xdr:col>
          <xdr:colOff>1495425</xdr:colOff>
          <xdr:row>62</xdr:row>
          <xdr:rowOff>438150</xdr:rowOff>
        </xdr:to>
        <xdr:sp macro="" textlink="">
          <xdr:nvSpPr>
            <xdr:cNvPr id="1365" name="Drop Down 341" hidden="1">
              <a:extLst>
                <a:ext uri="{63B3BB69-23CF-44E3-9099-C40C66FF867C}">
                  <a14:compatExt spid="_x0000_s1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63</xdr:row>
          <xdr:rowOff>133350</xdr:rowOff>
        </xdr:from>
        <xdr:to>
          <xdr:col>1</xdr:col>
          <xdr:colOff>1495425</xdr:colOff>
          <xdr:row>63</xdr:row>
          <xdr:rowOff>438150</xdr:rowOff>
        </xdr:to>
        <xdr:sp macro="" textlink="">
          <xdr:nvSpPr>
            <xdr:cNvPr id="1366" name="Drop Down 342" hidden="1">
              <a:extLst>
                <a:ext uri="{63B3BB69-23CF-44E3-9099-C40C66FF867C}">
                  <a14:compatExt spid="_x0000_s1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72</xdr:row>
          <xdr:rowOff>133350</xdr:rowOff>
        </xdr:from>
        <xdr:to>
          <xdr:col>1</xdr:col>
          <xdr:colOff>1495425</xdr:colOff>
          <xdr:row>72</xdr:row>
          <xdr:rowOff>438150</xdr:rowOff>
        </xdr:to>
        <xdr:sp macro="" textlink="">
          <xdr:nvSpPr>
            <xdr:cNvPr id="1368" name="Drop Down 344" hidden="1">
              <a:extLst>
                <a:ext uri="{63B3BB69-23CF-44E3-9099-C40C66FF867C}">
                  <a14:compatExt spid="_x0000_s13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80</xdr:row>
          <xdr:rowOff>133350</xdr:rowOff>
        </xdr:from>
        <xdr:to>
          <xdr:col>1</xdr:col>
          <xdr:colOff>1495425</xdr:colOff>
          <xdr:row>80</xdr:row>
          <xdr:rowOff>438150</xdr:rowOff>
        </xdr:to>
        <xdr:sp macro="" textlink="">
          <xdr:nvSpPr>
            <xdr:cNvPr id="1371" name="Drop Down 347" hidden="1">
              <a:extLst>
                <a:ext uri="{63B3BB69-23CF-44E3-9099-C40C66FF867C}">
                  <a14:compatExt spid="_x0000_s13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82</xdr:row>
          <xdr:rowOff>276225</xdr:rowOff>
        </xdr:from>
        <xdr:to>
          <xdr:col>1</xdr:col>
          <xdr:colOff>1495425</xdr:colOff>
          <xdr:row>83</xdr:row>
          <xdr:rowOff>9525</xdr:rowOff>
        </xdr:to>
        <xdr:sp macro="" textlink="">
          <xdr:nvSpPr>
            <xdr:cNvPr id="1372" name="Drop Down 348" hidden="1">
              <a:extLst>
                <a:ext uri="{63B3BB69-23CF-44E3-9099-C40C66FF867C}">
                  <a14:compatExt spid="_x0000_s1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84</xdr:row>
          <xdr:rowOff>133350</xdr:rowOff>
        </xdr:from>
        <xdr:to>
          <xdr:col>1</xdr:col>
          <xdr:colOff>1495425</xdr:colOff>
          <xdr:row>84</xdr:row>
          <xdr:rowOff>438150</xdr:rowOff>
        </xdr:to>
        <xdr:sp macro="" textlink="">
          <xdr:nvSpPr>
            <xdr:cNvPr id="1373" name="Drop Down 349" hidden="1">
              <a:extLst>
                <a:ext uri="{63B3BB69-23CF-44E3-9099-C40C66FF867C}">
                  <a14:compatExt spid="_x0000_s1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85</xdr:row>
          <xdr:rowOff>133350</xdr:rowOff>
        </xdr:from>
        <xdr:to>
          <xdr:col>1</xdr:col>
          <xdr:colOff>1495425</xdr:colOff>
          <xdr:row>85</xdr:row>
          <xdr:rowOff>438150</xdr:rowOff>
        </xdr:to>
        <xdr:sp macro="" textlink="">
          <xdr:nvSpPr>
            <xdr:cNvPr id="1374" name="Drop Down 350" hidden="1">
              <a:extLst>
                <a:ext uri="{63B3BB69-23CF-44E3-9099-C40C66FF867C}">
                  <a14:compatExt spid="_x0000_s13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86</xdr:row>
          <xdr:rowOff>133350</xdr:rowOff>
        </xdr:from>
        <xdr:to>
          <xdr:col>1</xdr:col>
          <xdr:colOff>1495425</xdr:colOff>
          <xdr:row>86</xdr:row>
          <xdr:rowOff>438150</xdr:rowOff>
        </xdr:to>
        <xdr:sp macro="" textlink="">
          <xdr:nvSpPr>
            <xdr:cNvPr id="1375" name="Drop Down 351" hidden="1">
              <a:extLst>
                <a:ext uri="{63B3BB69-23CF-44E3-9099-C40C66FF867C}">
                  <a14:compatExt spid="_x0000_s1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92</xdr:row>
          <xdr:rowOff>133350</xdr:rowOff>
        </xdr:from>
        <xdr:to>
          <xdr:col>1</xdr:col>
          <xdr:colOff>1495425</xdr:colOff>
          <xdr:row>92</xdr:row>
          <xdr:rowOff>438150</xdr:rowOff>
        </xdr:to>
        <xdr:sp macro="" textlink="">
          <xdr:nvSpPr>
            <xdr:cNvPr id="1376" name="Drop Down 352" hidden="1">
              <a:extLst>
                <a:ext uri="{63B3BB69-23CF-44E3-9099-C40C66FF867C}">
                  <a14:compatExt spid="_x0000_s13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93</xdr:row>
          <xdr:rowOff>133350</xdr:rowOff>
        </xdr:from>
        <xdr:to>
          <xdr:col>1</xdr:col>
          <xdr:colOff>1495425</xdr:colOff>
          <xdr:row>93</xdr:row>
          <xdr:rowOff>438150</xdr:rowOff>
        </xdr:to>
        <xdr:sp macro="" textlink="">
          <xdr:nvSpPr>
            <xdr:cNvPr id="1377" name="Drop Down 353" hidden="1">
              <a:extLst>
                <a:ext uri="{63B3BB69-23CF-44E3-9099-C40C66FF867C}">
                  <a14:compatExt spid="_x0000_s1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94</xdr:row>
          <xdr:rowOff>133350</xdr:rowOff>
        </xdr:from>
        <xdr:to>
          <xdr:col>1</xdr:col>
          <xdr:colOff>1495425</xdr:colOff>
          <xdr:row>94</xdr:row>
          <xdr:rowOff>438150</xdr:rowOff>
        </xdr:to>
        <xdr:sp macro="" textlink="">
          <xdr:nvSpPr>
            <xdr:cNvPr id="1378" name="Drop Down 354" hidden="1">
              <a:extLst>
                <a:ext uri="{63B3BB69-23CF-44E3-9099-C40C66FF867C}">
                  <a14:compatExt spid="_x0000_s1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95</xdr:row>
          <xdr:rowOff>133350</xdr:rowOff>
        </xdr:from>
        <xdr:to>
          <xdr:col>1</xdr:col>
          <xdr:colOff>1495425</xdr:colOff>
          <xdr:row>95</xdr:row>
          <xdr:rowOff>438150</xdr:rowOff>
        </xdr:to>
        <xdr:sp macro="" textlink="">
          <xdr:nvSpPr>
            <xdr:cNvPr id="1379" name="Drop Down 355" hidden="1">
              <a:extLst>
                <a:ext uri="{63B3BB69-23CF-44E3-9099-C40C66FF867C}">
                  <a14:compatExt spid="_x0000_s13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102</xdr:row>
          <xdr:rowOff>133350</xdr:rowOff>
        </xdr:from>
        <xdr:to>
          <xdr:col>1</xdr:col>
          <xdr:colOff>1495425</xdr:colOff>
          <xdr:row>102</xdr:row>
          <xdr:rowOff>438150</xdr:rowOff>
        </xdr:to>
        <xdr:sp macro="" textlink="">
          <xdr:nvSpPr>
            <xdr:cNvPr id="1380" name="Drop Down 356" hidden="1">
              <a:extLst>
                <a:ext uri="{63B3BB69-23CF-44E3-9099-C40C66FF867C}">
                  <a14:compatExt spid="_x0000_s1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90</xdr:row>
          <xdr:rowOff>419100</xdr:rowOff>
        </xdr:from>
        <xdr:to>
          <xdr:col>1</xdr:col>
          <xdr:colOff>1495425</xdr:colOff>
          <xdr:row>91</xdr:row>
          <xdr:rowOff>152400</xdr:rowOff>
        </xdr:to>
        <xdr:sp macro="" textlink="">
          <xdr:nvSpPr>
            <xdr:cNvPr id="1381" name="Drop Down 357" hidden="1">
              <a:extLst>
                <a:ext uri="{63B3BB69-23CF-44E3-9099-C40C66FF867C}">
                  <a14:compatExt spid="_x0000_s13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28575</xdr:rowOff>
        </xdr:from>
        <xdr:to>
          <xdr:col>1</xdr:col>
          <xdr:colOff>1495425</xdr:colOff>
          <xdr:row>23</xdr:row>
          <xdr:rowOff>19050</xdr:rowOff>
        </xdr:to>
        <xdr:sp macro="" textlink="">
          <xdr:nvSpPr>
            <xdr:cNvPr id="1382" name="Drop Down 358" hidden="1">
              <a:extLst>
                <a:ext uri="{63B3BB69-23CF-44E3-9099-C40C66FF867C}">
                  <a14:compatExt spid="_x0000_s13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60</xdr:row>
          <xdr:rowOff>28575</xdr:rowOff>
        </xdr:from>
        <xdr:to>
          <xdr:col>1</xdr:col>
          <xdr:colOff>1495425</xdr:colOff>
          <xdr:row>61</xdr:row>
          <xdr:rowOff>19050</xdr:rowOff>
        </xdr:to>
        <xdr:sp macro="" textlink="">
          <xdr:nvSpPr>
            <xdr:cNvPr id="1384" name="Drop Down 360" hidden="1">
              <a:extLst>
                <a:ext uri="{63B3BB69-23CF-44E3-9099-C40C66FF867C}">
                  <a14:compatExt spid="_x0000_s13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42</xdr:row>
          <xdr:rowOff>28575</xdr:rowOff>
        </xdr:from>
        <xdr:to>
          <xdr:col>1</xdr:col>
          <xdr:colOff>1495425</xdr:colOff>
          <xdr:row>43</xdr:row>
          <xdr:rowOff>19050</xdr:rowOff>
        </xdr:to>
        <xdr:sp macro="" textlink="">
          <xdr:nvSpPr>
            <xdr:cNvPr id="1385" name="Drop Down 361" hidden="1">
              <a:extLst>
                <a:ext uri="{63B3BB69-23CF-44E3-9099-C40C66FF867C}">
                  <a14:compatExt spid="_x0000_s1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47</xdr:row>
          <xdr:rowOff>257175</xdr:rowOff>
        </xdr:from>
        <xdr:to>
          <xdr:col>1</xdr:col>
          <xdr:colOff>1495425</xdr:colOff>
          <xdr:row>47</xdr:row>
          <xdr:rowOff>561975</xdr:rowOff>
        </xdr:to>
        <xdr:sp macro="" textlink="">
          <xdr:nvSpPr>
            <xdr:cNvPr id="1386" name="Drop Down 362" hidden="1">
              <a:extLst>
                <a:ext uri="{63B3BB69-23CF-44E3-9099-C40C66FF867C}">
                  <a14:compatExt spid="_x0000_s1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66</xdr:row>
          <xdr:rowOff>133350</xdr:rowOff>
        </xdr:from>
        <xdr:to>
          <xdr:col>1</xdr:col>
          <xdr:colOff>1504950</xdr:colOff>
          <xdr:row>66</xdr:row>
          <xdr:rowOff>438150</xdr:rowOff>
        </xdr:to>
        <xdr:sp macro="" textlink="">
          <xdr:nvSpPr>
            <xdr:cNvPr id="1392" name="Drop Down 368" hidden="1">
              <a:extLst>
                <a:ext uri="{63B3BB69-23CF-44E3-9099-C40C66FF867C}">
                  <a14:compatExt spid="_x0000_s1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19051</xdr:colOff>
      <xdr:row>68</xdr:row>
      <xdr:rowOff>28575</xdr:rowOff>
    </xdr:from>
    <xdr:to>
      <xdr:col>7</xdr:col>
      <xdr:colOff>1695451</xdr:colOff>
      <xdr:row>68</xdr:row>
      <xdr:rowOff>295275</xdr:rowOff>
    </xdr:to>
    <xdr:sp macro="" textlink="">
      <xdr:nvSpPr>
        <xdr:cNvPr id="105" name="Rounded Rectangle 104">
          <a:hlinkClick xmlns:r="http://schemas.openxmlformats.org/officeDocument/2006/relationships" r:id="rId27"/>
        </xdr:cNvPr>
        <xdr:cNvSpPr/>
      </xdr:nvSpPr>
      <xdr:spPr>
        <a:xfrm>
          <a:off x="8648701" y="3758565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Edmonton</a:t>
          </a:r>
          <a:r>
            <a:rPr lang="en-CA" sz="1200"/>
            <a:t> Bike Paths</a:t>
          </a:r>
        </a:p>
      </xdr:txBody>
    </xdr:sp>
    <xdr:clientData/>
  </xdr:twoCellAnchor>
  <xdr:twoCellAnchor>
    <xdr:from>
      <xdr:col>8</xdr:col>
      <xdr:colOff>19050</xdr:colOff>
      <xdr:row>68</xdr:row>
      <xdr:rowOff>28575</xdr:rowOff>
    </xdr:from>
    <xdr:to>
      <xdr:col>8</xdr:col>
      <xdr:colOff>1695450</xdr:colOff>
      <xdr:row>68</xdr:row>
      <xdr:rowOff>295275</xdr:rowOff>
    </xdr:to>
    <xdr:sp macro="" textlink="">
      <xdr:nvSpPr>
        <xdr:cNvPr id="106" name="Rounded Rectangle 105">
          <a:hlinkClick xmlns:r="http://schemas.openxmlformats.org/officeDocument/2006/relationships" r:id="rId28"/>
        </xdr:cNvPr>
        <xdr:cNvSpPr/>
      </xdr:nvSpPr>
      <xdr:spPr>
        <a:xfrm>
          <a:off x="10353675" y="3758565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Bicycle Safety</a:t>
          </a:r>
        </a:p>
      </xdr:txBody>
    </xdr:sp>
    <xdr:clientData/>
  </xdr:twoCellAnchor>
  <xdr:twoCellAnchor>
    <xdr:from>
      <xdr:col>7</xdr:col>
      <xdr:colOff>19051</xdr:colOff>
      <xdr:row>69</xdr:row>
      <xdr:rowOff>28575</xdr:rowOff>
    </xdr:from>
    <xdr:to>
      <xdr:col>7</xdr:col>
      <xdr:colOff>1695451</xdr:colOff>
      <xdr:row>69</xdr:row>
      <xdr:rowOff>295275</xdr:rowOff>
    </xdr:to>
    <xdr:sp macro="" textlink="">
      <xdr:nvSpPr>
        <xdr:cNvPr id="107" name="Rounded Rectangle 106">
          <a:hlinkClick xmlns:r="http://schemas.openxmlformats.org/officeDocument/2006/relationships" r:id="rId29"/>
        </xdr:cNvPr>
        <xdr:cNvSpPr/>
      </xdr:nvSpPr>
      <xdr:spPr>
        <a:xfrm>
          <a:off x="8648701" y="378999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UofA Bike Library</a:t>
          </a:r>
        </a:p>
      </xdr:txBody>
    </xdr:sp>
    <xdr:clientData/>
  </xdr:twoCellAnchor>
  <xdr:twoCellAnchor>
    <xdr:from>
      <xdr:col>8</xdr:col>
      <xdr:colOff>19050</xdr:colOff>
      <xdr:row>69</xdr:row>
      <xdr:rowOff>28575</xdr:rowOff>
    </xdr:from>
    <xdr:to>
      <xdr:col>8</xdr:col>
      <xdr:colOff>1695450</xdr:colOff>
      <xdr:row>69</xdr:row>
      <xdr:rowOff>295275</xdr:rowOff>
    </xdr:to>
    <xdr:sp macro="" textlink="">
      <xdr:nvSpPr>
        <xdr:cNvPr id="108" name="Rounded Rectangle 107">
          <a:hlinkClick xmlns:r="http://schemas.openxmlformats.org/officeDocument/2006/relationships" r:id="rId30"/>
        </xdr:cNvPr>
        <xdr:cNvSpPr/>
      </xdr:nvSpPr>
      <xdr:spPr>
        <a:xfrm>
          <a:off x="10353675" y="378999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Bicycle Maintenance</a:t>
          </a:r>
        </a:p>
      </xdr:txBody>
    </xdr:sp>
    <xdr:clientData/>
  </xdr:twoCellAnchor>
  <xdr:twoCellAnchor>
    <xdr:from>
      <xdr:col>7</xdr:col>
      <xdr:colOff>19051</xdr:colOff>
      <xdr:row>70</xdr:row>
      <xdr:rowOff>28575</xdr:rowOff>
    </xdr:from>
    <xdr:to>
      <xdr:col>7</xdr:col>
      <xdr:colOff>1695451</xdr:colOff>
      <xdr:row>70</xdr:row>
      <xdr:rowOff>295275</xdr:rowOff>
    </xdr:to>
    <xdr:sp macro="" textlink="">
      <xdr:nvSpPr>
        <xdr:cNvPr id="109" name="Rounded Rectangle 108">
          <a:hlinkClick xmlns:r="http://schemas.openxmlformats.org/officeDocument/2006/relationships" r:id="rId31"/>
        </xdr:cNvPr>
        <xdr:cNvSpPr/>
      </xdr:nvSpPr>
      <xdr:spPr>
        <a:xfrm>
          <a:off x="8648701" y="3821430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UofA </a:t>
          </a:r>
          <a:r>
            <a:rPr lang="en-CA" sz="1200" baseline="0"/>
            <a:t>Carpool</a:t>
          </a:r>
          <a:r>
            <a:rPr lang="en-CA" sz="1200"/>
            <a:t> Permit</a:t>
          </a:r>
        </a:p>
      </xdr:txBody>
    </xdr:sp>
    <xdr:clientData/>
  </xdr:twoCellAnchor>
  <xdr:twoCellAnchor>
    <xdr:from>
      <xdr:col>8</xdr:col>
      <xdr:colOff>19050</xdr:colOff>
      <xdr:row>70</xdr:row>
      <xdr:rowOff>28575</xdr:rowOff>
    </xdr:from>
    <xdr:to>
      <xdr:col>8</xdr:col>
      <xdr:colOff>1695450</xdr:colOff>
      <xdr:row>70</xdr:row>
      <xdr:rowOff>295275</xdr:rowOff>
    </xdr:to>
    <xdr:sp macro="" textlink="">
      <xdr:nvSpPr>
        <xdr:cNvPr id="110" name="Rounded Rectangle 109">
          <a:hlinkClick xmlns:r="http://schemas.openxmlformats.org/officeDocument/2006/relationships" r:id="rId32"/>
        </xdr:cNvPr>
        <xdr:cNvSpPr/>
      </xdr:nvSpPr>
      <xdr:spPr>
        <a:xfrm>
          <a:off x="10353675" y="3821430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Green Driving Habits</a:t>
          </a:r>
        </a:p>
      </xdr:txBody>
    </xdr:sp>
    <xdr:clientData/>
  </xdr:twoCellAnchor>
  <xdr:twoCellAnchor>
    <xdr:from>
      <xdr:col>7</xdr:col>
      <xdr:colOff>28575</xdr:colOff>
      <xdr:row>71</xdr:row>
      <xdr:rowOff>28575</xdr:rowOff>
    </xdr:from>
    <xdr:to>
      <xdr:col>8</xdr:col>
      <xdr:colOff>1685925</xdr:colOff>
      <xdr:row>71</xdr:row>
      <xdr:rowOff>295275</xdr:rowOff>
    </xdr:to>
    <xdr:sp macro="" textlink="">
      <xdr:nvSpPr>
        <xdr:cNvPr id="111" name="Rounded Rectangle 110">
          <a:hlinkClick xmlns:r="http://schemas.openxmlformats.org/officeDocument/2006/relationships" r:id="rId33"/>
        </xdr:cNvPr>
        <xdr:cNvSpPr/>
      </xdr:nvSpPr>
      <xdr:spPr>
        <a:xfrm>
          <a:off x="8658225" y="38528625"/>
          <a:ext cx="336232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UofA Parking Services Sustainability Initiatives</a:t>
          </a:r>
          <a:endParaRPr lang="en-CA" sz="1200"/>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68</xdr:row>
          <xdr:rowOff>276225</xdr:rowOff>
        </xdr:from>
        <xdr:to>
          <xdr:col>1</xdr:col>
          <xdr:colOff>1504950</xdr:colOff>
          <xdr:row>69</xdr:row>
          <xdr:rowOff>266700</xdr:rowOff>
        </xdr:to>
        <xdr:sp macro="" textlink="">
          <xdr:nvSpPr>
            <xdr:cNvPr id="1395" name="Drop Down 371" hidden="1">
              <a:extLst>
                <a:ext uri="{63B3BB69-23CF-44E3-9099-C40C66FF867C}">
                  <a14:compatExt spid="_x0000_s1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75</xdr:row>
      <xdr:rowOff>28575</xdr:rowOff>
    </xdr:from>
    <xdr:to>
      <xdr:col>8</xdr:col>
      <xdr:colOff>1685925</xdr:colOff>
      <xdr:row>75</xdr:row>
      <xdr:rowOff>552450</xdr:rowOff>
    </xdr:to>
    <xdr:sp macro="" textlink="">
      <xdr:nvSpPr>
        <xdr:cNvPr id="114" name="Rounded Rectangle 113">
          <a:hlinkClick xmlns:r="http://schemas.openxmlformats.org/officeDocument/2006/relationships" r:id="rId34"/>
        </xdr:cNvPr>
        <xdr:cNvSpPr/>
      </xdr:nvSpPr>
      <xdr:spPr>
        <a:xfrm>
          <a:off x="8658225" y="3694747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some ideas of indoor plants that are easy to care for.</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75</xdr:row>
          <xdr:rowOff>180975</xdr:rowOff>
        </xdr:from>
        <xdr:to>
          <xdr:col>1</xdr:col>
          <xdr:colOff>1495425</xdr:colOff>
          <xdr:row>75</xdr:row>
          <xdr:rowOff>485775</xdr:rowOff>
        </xdr:to>
        <xdr:sp macro="" textlink="">
          <xdr:nvSpPr>
            <xdr:cNvPr id="1397" name="Drop Down 373" hidden="1">
              <a:extLst>
                <a:ext uri="{63B3BB69-23CF-44E3-9099-C40C66FF867C}">
                  <a14:compatExt spid="_x0000_s13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78</xdr:row>
      <xdr:rowOff>28575</xdr:rowOff>
    </xdr:from>
    <xdr:to>
      <xdr:col>8</xdr:col>
      <xdr:colOff>1685925</xdr:colOff>
      <xdr:row>78</xdr:row>
      <xdr:rowOff>295275</xdr:rowOff>
    </xdr:to>
    <xdr:sp macro="" textlink="">
      <xdr:nvSpPr>
        <xdr:cNvPr id="121" name="Rounded Rectangle 120">
          <a:hlinkClick xmlns:r="http://schemas.openxmlformats.org/officeDocument/2006/relationships" r:id="rId35"/>
        </xdr:cNvPr>
        <xdr:cNvSpPr/>
      </xdr:nvSpPr>
      <xdr:spPr>
        <a:xfrm>
          <a:off x="8658225" y="38385750"/>
          <a:ext cx="336232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Association</a:t>
          </a:r>
          <a:r>
            <a:rPr lang="en-CA" sz="1200"/>
            <a:t> of Academic Staff (AASUA)</a:t>
          </a:r>
        </a:p>
      </xdr:txBody>
    </xdr:sp>
    <xdr:clientData/>
  </xdr:twoCellAnchor>
  <xdr:twoCellAnchor>
    <xdr:from>
      <xdr:col>7</xdr:col>
      <xdr:colOff>28575</xdr:colOff>
      <xdr:row>77</xdr:row>
      <xdr:rowOff>28575</xdr:rowOff>
    </xdr:from>
    <xdr:to>
      <xdr:col>8</xdr:col>
      <xdr:colOff>1685925</xdr:colOff>
      <xdr:row>77</xdr:row>
      <xdr:rowOff>295275</xdr:rowOff>
    </xdr:to>
    <xdr:sp macro="" textlink="">
      <xdr:nvSpPr>
        <xdr:cNvPr id="122" name="Rounded Rectangle 121">
          <a:hlinkClick xmlns:r="http://schemas.openxmlformats.org/officeDocument/2006/relationships" r:id="rId36"/>
        </xdr:cNvPr>
        <xdr:cNvSpPr/>
      </xdr:nvSpPr>
      <xdr:spPr>
        <a:xfrm>
          <a:off x="8658225" y="38071425"/>
          <a:ext cx="336232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Non-Academic Staff Association (NASA)</a:t>
          </a:r>
          <a:endParaRPr lang="en-CA" sz="12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77</xdr:row>
          <xdr:rowOff>38100</xdr:rowOff>
        </xdr:from>
        <xdr:to>
          <xdr:col>1</xdr:col>
          <xdr:colOff>1495425</xdr:colOff>
          <xdr:row>78</xdr:row>
          <xdr:rowOff>28575</xdr:rowOff>
        </xdr:to>
        <xdr:sp macro="" textlink="">
          <xdr:nvSpPr>
            <xdr:cNvPr id="1399" name="Drop Down 375" hidden="1">
              <a:extLst>
                <a:ext uri="{63B3BB69-23CF-44E3-9099-C40C66FF867C}">
                  <a14:compatExt spid="_x0000_s13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79</xdr:row>
      <xdr:rowOff>28575</xdr:rowOff>
    </xdr:from>
    <xdr:to>
      <xdr:col>8</xdr:col>
      <xdr:colOff>1685925</xdr:colOff>
      <xdr:row>79</xdr:row>
      <xdr:rowOff>552450</xdr:rowOff>
    </xdr:to>
    <xdr:sp macro="" textlink="">
      <xdr:nvSpPr>
        <xdr:cNvPr id="125" name="Rounded Rectangle 124">
          <a:hlinkClick xmlns:r="http://schemas.openxmlformats.org/officeDocument/2006/relationships" r:id="rId37"/>
        </xdr:cNvPr>
        <xdr:cNvSpPr/>
      </xdr:nvSpPr>
      <xdr:spPr>
        <a:xfrm>
          <a:off x="8658225" y="3782377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the online self-assesment, offered by UAlberta Environment, Health and Safety.</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79</xdr:row>
          <xdr:rowOff>142875</xdr:rowOff>
        </xdr:from>
        <xdr:to>
          <xdr:col>1</xdr:col>
          <xdr:colOff>1495425</xdr:colOff>
          <xdr:row>79</xdr:row>
          <xdr:rowOff>447675</xdr:rowOff>
        </xdr:to>
        <xdr:sp macro="" textlink="">
          <xdr:nvSpPr>
            <xdr:cNvPr id="1401" name="Drop Down 377" hidden="1">
              <a:extLst>
                <a:ext uri="{63B3BB69-23CF-44E3-9099-C40C66FF867C}">
                  <a14:compatExt spid="_x0000_s14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1"/>
  <sheetViews>
    <sheetView showGridLines="0" zoomScale="70" zoomScaleNormal="70" workbookViewId="0">
      <selection activeCell="A18" sqref="A18:U18"/>
    </sheetView>
  </sheetViews>
  <sheetFormatPr defaultRowHeight="15" x14ac:dyDescent="0.25"/>
  <cols>
    <col min="1" max="1" width="4.85546875" style="6" customWidth="1"/>
    <col min="2" max="19" width="9.140625" style="6"/>
    <col min="20" max="20" width="8.7109375" style="6" customWidth="1"/>
    <col min="21" max="21" width="4.85546875" style="6" customWidth="1"/>
    <col min="22" max="16384" width="9.140625" style="6"/>
  </cols>
  <sheetData>
    <row r="1" spans="1:23" ht="224.25" customHeight="1" x14ac:dyDescent="0.25">
      <c r="A1" s="81"/>
      <c r="B1" s="82"/>
      <c r="C1" s="82"/>
      <c r="D1" s="82"/>
      <c r="E1" s="82"/>
      <c r="F1" s="82"/>
      <c r="G1" s="82"/>
      <c r="H1" s="82"/>
      <c r="I1" s="82"/>
      <c r="J1" s="82"/>
      <c r="K1" s="82"/>
      <c r="L1" s="82"/>
      <c r="M1" s="82"/>
      <c r="N1" s="82"/>
      <c r="O1" s="82"/>
      <c r="P1" s="82"/>
      <c r="Q1" s="82"/>
      <c r="R1" s="82"/>
      <c r="S1" s="82"/>
      <c r="T1" s="82"/>
      <c r="U1" s="83"/>
    </row>
    <row r="2" spans="1:23" s="10" customFormat="1" ht="45" customHeight="1" x14ac:dyDescent="0.25">
      <c r="A2" s="103" t="s">
        <v>116</v>
      </c>
      <c r="B2" s="104"/>
      <c r="C2" s="104"/>
      <c r="D2" s="104"/>
      <c r="E2" s="104"/>
      <c r="F2" s="104"/>
      <c r="G2" s="104"/>
      <c r="H2" s="104"/>
      <c r="I2" s="104"/>
      <c r="J2" s="104"/>
      <c r="K2" s="104"/>
      <c r="L2" s="104"/>
      <c r="M2" s="104"/>
      <c r="N2" s="104"/>
      <c r="O2" s="104"/>
      <c r="P2" s="104"/>
      <c r="Q2" s="104"/>
      <c r="R2" s="104"/>
      <c r="S2" s="104"/>
      <c r="T2" s="104"/>
      <c r="U2" s="105"/>
      <c r="V2" s="29"/>
      <c r="W2" s="29"/>
    </row>
    <row r="3" spans="1:23" s="10" customFormat="1" ht="45" customHeight="1" x14ac:dyDescent="0.25">
      <c r="A3" s="84"/>
      <c r="B3" s="112" t="s">
        <v>101</v>
      </c>
      <c r="C3" s="112"/>
      <c r="D3" s="112"/>
      <c r="E3" s="112"/>
      <c r="F3" s="112"/>
      <c r="G3" s="112"/>
      <c r="H3" s="112"/>
      <c r="I3" s="112"/>
      <c r="J3" s="112"/>
      <c r="K3" s="112"/>
      <c r="L3" s="112"/>
      <c r="M3" s="112"/>
      <c r="N3" s="112"/>
      <c r="O3" s="112"/>
      <c r="P3" s="112"/>
      <c r="Q3" s="112"/>
      <c r="R3" s="112"/>
      <c r="S3" s="112"/>
      <c r="T3" s="112"/>
      <c r="U3" s="85"/>
      <c r="V3" s="29"/>
      <c r="W3" s="29"/>
    </row>
    <row r="4" spans="1:23" s="10" customFormat="1" ht="20.100000000000001" customHeight="1" x14ac:dyDescent="0.25">
      <c r="A4" s="84"/>
      <c r="B4" s="55"/>
      <c r="C4" s="55"/>
      <c r="D4" s="55"/>
      <c r="E4" s="55"/>
      <c r="F4" s="55"/>
      <c r="G4" s="55"/>
      <c r="H4" s="55"/>
      <c r="I4" s="55"/>
      <c r="J4" s="55"/>
      <c r="K4" s="55"/>
      <c r="L4" s="55"/>
      <c r="M4" s="55"/>
      <c r="N4" s="55"/>
      <c r="O4" s="55"/>
      <c r="P4" s="55"/>
      <c r="Q4" s="55"/>
      <c r="R4" s="55"/>
      <c r="S4" s="55"/>
      <c r="T4" s="55"/>
      <c r="U4" s="85"/>
      <c r="V4" s="29"/>
      <c r="W4" s="29"/>
    </row>
    <row r="5" spans="1:23" s="10" customFormat="1" ht="45" customHeight="1" x14ac:dyDescent="0.25">
      <c r="A5" s="84"/>
      <c r="B5" s="112" t="s">
        <v>117</v>
      </c>
      <c r="C5" s="112"/>
      <c r="D5" s="112"/>
      <c r="E5" s="112"/>
      <c r="F5" s="112"/>
      <c r="G5" s="112"/>
      <c r="H5" s="112"/>
      <c r="I5" s="112"/>
      <c r="J5" s="112"/>
      <c r="K5" s="112"/>
      <c r="L5" s="112"/>
      <c r="M5" s="112"/>
      <c r="N5" s="112"/>
      <c r="O5" s="112"/>
      <c r="P5" s="112"/>
      <c r="Q5" s="112"/>
      <c r="R5" s="112"/>
      <c r="S5" s="112"/>
      <c r="T5" s="112"/>
      <c r="U5" s="85"/>
      <c r="V5" s="29"/>
      <c r="W5" s="29"/>
    </row>
    <row r="6" spans="1:23" s="10" customFormat="1" ht="30" customHeight="1" x14ac:dyDescent="0.25">
      <c r="A6" s="84"/>
      <c r="B6" s="107" t="s">
        <v>124</v>
      </c>
      <c r="C6" s="108"/>
      <c r="D6" s="108"/>
      <c r="E6" s="108"/>
      <c r="F6" s="108"/>
      <c r="G6" s="108"/>
      <c r="H6" s="108"/>
      <c r="I6" s="108"/>
      <c r="J6" s="108"/>
      <c r="K6" s="108"/>
      <c r="L6" s="108"/>
      <c r="M6" s="108"/>
      <c r="N6" s="108"/>
      <c r="O6" s="108"/>
      <c r="P6" s="108"/>
      <c r="Q6" s="108"/>
      <c r="R6" s="108"/>
      <c r="S6" s="108"/>
      <c r="T6" s="108"/>
      <c r="U6" s="86"/>
      <c r="V6" s="29"/>
      <c r="W6" s="29"/>
    </row>
    <row r="7" spans="1:23" s="10" customFormat="1" ht="30" customHeight="1" x14ac:dyDescent="0.25">
      <c r="A7" s="84"/>
      <c r="B7" s="80"/>
      <c r="C7" s="108" t="s">
        <v>118</v>
      </c>
      <c r="D7" s="108"/>
      <c r="E7" s="108"/>
      <c r="F7" s="108"/>
      <c r="G7" s="108"/>
      <c r="H7" s="108"/>
      <c r="I7" s="108"/>
      <c r="J7" s="108"/>
      <c r="K7" s="108"/>
      <c r="L7" s="108"/>
      <c r="M7" s="108"/>
      <c r="N7" s="108"/>
      <c r="O7" s="108"/>
      <c r="P7" s="108"/>
      <c r="Q7" s="108"/>
      <c r="R7" s="108"/>
      <c r="S7" s="108"/>
      <c r="T7" s="108"/>
      <c r="U7" s="86"/>
      <c r="V7" s="29"/>
      <c r="W7" s="29"/>
    </row>
    <row r="8" spans="1:23" s="10" customFormat="1" ht="30" customHeight="1" x14ac:dyDescent="0.25">
      <c r="A8" s="84"/>
      <c r="B8" s="80"/>
      <c r="C8" s="113" t="s">
        <v>95</v>
      </c>
      <c r="D8" s="113"/>
      <c r="E8" s="113"/>
      <c r="F8" s="113"/>
      <c r="G8" s="113"/>
      <c r="H8" s="113"/>
      <c r="I8" s="113"/>
      <c r="J8" s="113"/>
      <c r="K8" s="113"/>
      <c r="L8" s="113"/>
      <c r="M8" s="113"/>
      <c r="N8" s="113"/>
      <c r="O8" s="113"/>
      <c r="P8" s="113"/>
      <c r="Q8" s="113"/>
      <c r="R8" s="113"/>
      <c r="S8" s="113"/>
      <c r="T8" s="113"/>
      <c r="U8" s="87"/>
      <c r="V8" s="29"/>
      <c r="W8" s="29"/>
    </row>
    <row r="9" spans="1:23" s="10" customFormat="1" ht="30" customHeight="1" x14ac:dyDescent="0.25">
      <c r="A9" s="84"/>
      <c r="B9" s="80"/>
      <c r="C9" s="108" t="s">
        <v>119</v>
      </c>
      <c r="D9" s="108"/>
      <c r="E9" s="108"/>
      <c r="F9" s="108"/>
      <c r="G9" s="108"/>
      <c r="H9" s="108"/>
      <c r="I9" s="108"/>
      <c r="J9" s="108"/>
      <c r="K9" s="108"/>
      <c r="L9" s="108"/>
      <c r="M9" s="108"/>
      <c r="N9" s="108"/>
      <c r="O9" s="108"/>
      <c r="P9" s="108"/>
      <c r="Q9" s="108"/>
      <c r="R9" s="108"/>
      <c r="S9" s="108"/>
      <c r="T9" s="108"/>
      <c r="U9" s="86"/>
      <c r="V9" s="29"/>
      <c r="W9" s="29"/>
    </row>
    <row r="10" spans="1:23" s="10" customFormat="1" ht="45" customHeight="1" x14ac:dyDescent="0.25">
      <c r="A10" s="84"/>
      <c r="B10" s="80"/>
      <c r="C10" s="108" t="s">
        <v>120</v>
      </c>
      <c r="D10" s="108"/>
      <c r="E10" s="108"/>
      <c r="F10" s="108"/>
      <c r="G10" s="108"/>
      <c r="H10" s="108"/>
      <c r="I10" s="108"/>
      <c r="J10" s="108"/>
      <c r="K10" s="108"/>
      <c r="L10" s="108"/>
      <c r="M10" s="108"/>
      <c r="N10" s="108"/>
      <c r="O10" s="108"/>
      <c r="P10" s="108"/>
      <c r="Q10" s="108"/>
      <c r="R10" s="108"/>
      <c r="S10" s="108"/>
      <c r="T10" s="108"/>
      <c r="U10" s="86"/>
      <c r="V10" s="29"/>
      <c r="W10" s="29"/>
    </row>
    <row r="11" spans="1:23" s="10" customFormat="1" ht="45" customHeight="1" x14ac:dyDescent="0.25">
      <c r="A11" s="84"/>
      <c r="B11" s="112" t="s">
        <v>100</v>
      </c>
      <c r="C11" s="112"/>
      <c r="D11" s="112"/>
      <c r="E11" s="112"/>
      <c r="F11" s="112"/>
      <c r="G11" s="112"/>
      <c r="H11" s="112"/>
      <c r="I11" s="112"/>
      <c r="J11" s="112"/>
      <c r="K11" s="112"/>
      <c r="L11" s="112"/>
      <c r="M11" s="112"/>
      <c r="N11" s="112"/>
      <c r="O11" s="112"/>
      <c r="P11" s="112"/>
      <c r="Q11" s="112"/>
      <c r="R11" s="112"/>
      <c r="S11" s="112"/>
      <c r="T11" s="112"/>
      <c r="U11" s="86"/>
      <c r="V11" s="29"/>
      <c r="W11" s="29"/>
    </row>
    <row r="12" spans="1:23" s="10" customFormat="1" ht="30" customHeight="1" x14ac:dyDescent="0.25">
      <c r="A12" s="84"/>
      <c r="B12" s="80"/>
      <c r="C12" s="108" t="s">
        <v>96</v>
      </c>
      <c r="D12" s="108"/>
      <c r="E12" s="108"/>
      <c r="F12" s="108"/>
      <c r="G12" s="108"/>
      <c r="H12" s="108"/>
      <c r="I12" s="108"/>
      <c r="J12" s="108"/>
      <c r="K12" s="108"/>
      <c r="L12" s="108"/>
      <c r="M12" s="108"/>
      <c r="N12" s="108"/>
      <c r="O12" s="108"/>
      <c r="P12" s="108"/>
      <c r="Q12" s="108"/>
      <c r="R12" s="108"/>
      <c r="S12" s="108"/>
      <c r="T12" s="108"/>
      <c r="U12" s="86"/>
      <c r="V12" s="29"/>
      <c r="W12" s="29"/>
    </row>
    <row r="13" spans="1:23" s="10" customFormat="1" ht="30" customHeight="1" x14ac:dyDescent="0.25">
      <c r="A13" s="84"/>
      <c r="B13" s="80"/>
      <c r="C13" s="113" t="s">
        <v>97</v>
      </c>
      <c r="D13" s="113"/>
      <c r="E13" s="113"/>
      <c r="F13" s="113"/>
      <c r="G13" s="113"/>
      <c r="H13" s="113"/>
      <c r="I13" s="113"/>
      <c r="J13" s="113"/>
      <c r="K13" s="113"/>
      <c r="L13" s="113"/>
      <c r="M13" s="113"/>
      <c r="N13" s="113"/>
      <c r="O13" s="113"/>
      <c r="P13" s="113"/>
      <c r="Q13" s="113"/>
      <c r="R13" s="113"/>
      <c r="S13" s="113"/>
      <c r="T13" s="113"/>
      <c r="U13" s="87"/>
      <c r="V13" s="29"/>
      <c r="W13" s="29"/>
    </row>
    <row r="14" spans="1:23" s="10" customFormat="1" ht="30" customHeight="1" x14ac:dyDescent="0.25">
      <c r="A14" s="84"/>
      <c r="B14" s="80"/>
      <c r="C14" s="113" t="s">
        <v>98</v>
      </c>
      <c r="D14" s="113"/>
      <c r="E14" s="113"/>
      <c r="F14" s="113"/>
      <c r="G14" s="113"/>
      <c r="H14" s="113"/>
      <c r="I14" s="113"/>
      <c r="J14" s="113"/>
      <c r="K14" s="113"/>
      <c r="L14" s="113"/>
      <c r="M14" s="113"/>
      <c r="N14" s="113"/>
      <c r="O14" s="113"/>
      <c r="P14" s="113"/>
      <c r="Q14" s="113"/>
      <c r="R14" s="113"/>
      <c r="S14" s="113"/>
      <c r="T14" s="113"/>
      <c r="U14" s="87"/>
      <c r="V14" s="29"/>
      <c r="W14" s="29"/>
    </row>
    <row r="15" spans="1:23" s="10" customFormat="1" ht="20.100000000000001" customHeight="1" x14ac:dyDescent="0.25">
      <c r="A15" s="84"/>
      <c r="B15" s="79"/>
      <c r="C15" s="54"/>
      <c r="D15" s="54"/>
      <c r="E15" s="54"/>
      <c r="F15" s="54"/>
      <c r="G15" s="54"/>
      <c r="H15" s="54"/>
      <c r="I15" s="54"/>
      <c r="J15" s="54"/>
      <c r="K15" s="54"/>
      <c r="L15" s="54"/>
      <c r="M15" s="54"/>
      <c r="N15" s="54"/>
      <c r="O15" s="54"/>
      <c r="P15" s="54"/>
      <c r="Q15" s="54"/>
      <c r="R15" s="54"/>
      <c r="S15" s="54"/>
      <c r="T15" s="54"/>
      <c r="U15" s="86"/>
      <c r="V15" s="29"/>
      <c r="W15" s="29"/>
    </row>
    <row r="16" spans="1:23" s="15" customFormat="1" ht="45" customHeight="1" x14ac:dyDescent="0.25">
      <c r="A16" s="88"/>
      <c r="B16" s="108" t="s">
        <v>99</v>
      </c>
      <c r="C16" s="108"/>
      <c r="D16" s="108"/>
      <c r="E16" s="108"/>
      <c r="F16" s="108"/>
      <c r="G16" s="108"/>
      <c r="H16" s="108"/>
      <c r="I16" s="108"/>
      <c r="J16" s="108"/>
      <c r="K16" s="108"/>
      <c r="L16" s="108"/>
      <c r="M16" s="108"/>
      <c r="N16" s="108"/>
      <c r="O16" s="108"/>
      <c r="P16" s="108"/>
      <c r="Q16" s="108"/>
      <c r="R16" s="108"/>
      <c r="S16" s="108"/>
      <c r="T16" s="108"/>
      <c r="U16" s="86"/>
      <c r="V16" s="53"/>
      <c r="W16" s="53"/>
    </row>
    <row r="17" spans="1:23" s="10" customFormat="1" ht="45" customHeight="1" x14ac:dyDescent="0.25">
      <c r="A17" s="84"/>
      <c r="B17" s="114" t="s">
        <v>125</v>
      </c>
      <c r="C17" s="114"/>
      <c r="D17" s="114"/>
      <c r="E17" s="114"/>
      <c r="F17" s="114"/>
      <c r="G17" s="114"/>
      <c r="H17" s="114"/>
      <c r="I17" s="114"/>
      <c r="J17" s="114"/>
      <c r="K17" s="114"/>
      <c r="L17" s="114"/>
      <c r="M17" s="114"/>
      <c r="N17" s="114"/>
      <c r="O17" s="114"/>
      <c r="P17" s="114"/>
      <c r="Q17" s="114"/>
      <c r="R17" s="114"/>
      <c r="S17" s="114"/>
      <c r="T17" s="114"/>
      <c r="U17" s="86"/>
      <c r="V17" s="29"/>
      <c r="W17" s="29"/>
    </row>
    <row r="18" spans="1:23" ht="30" customHeight="1" x14ac:dyDescent="0.25">
      <c r="A18" s="109" t="s">
        <v>126</v>
      </c>
      <c r="B18" s="110"/>
      <c r="C18" s="110"/>
      <c r="D18" s="110"/>
      <c r="E18" s="110"/>
      <c r="F18" s="110"/>
      <c r="G18" s="110"/>
      <c r="H18" s="110"/>
      <c r="I18" s="110"/>
      <c r="J18" s="110"/>
      <c r="K18" s="110"/>
      <c r="L18" s="110"/>
      <c r="M18" s="110"/>
      <c r="N18" s="110"/>
      <c r="O18" s="110"/>
      <c r="P18" s="110"/>
      <c r="Q18" s="110"/>
      <c r="R18" s="110"/>
      <c r="S18" s="110"/>
      <c r="T18" s="110"/>
      <c r="U18" s="111"/>
    </row>
    <row r="19" spans="1:23" ht="59.25" customHeight="1" x14ac:dyDescent="0.25"/>
    <row r="20" spans="1:23" ht="56.25" customHeight="1" x14ac:dyDescent="0.25"/>
    <row r="21" spans="1:23" ht="35.25" customHeight="1" x14ac:dyDescent="0.25">
      <c r="A21" s="106"/>
      <c r="B21" s="106"/>
      <c r="C21" s="106"/>
      <c r="D21" s="106"/>
      <c r="E21" s="106"/>
      <c r="F21" s="106"/>
      <c r="G21" s="106"/>
      <c r="H21" s="106"/>
      <c r="I21" s="106"/>
      <c r="J21" s="106"/>
      <c r="K21" s="106"/>
      <c r="L21" s="106"/>
      <c r="M21" s="106"/>
      <c r="N21" s="106"/>
      <c r="O21" s="106"/>
      <c r="P21" s="106"/>
      <c r="Q21" s="106"/>
      <c r="R21" s="106"/>
      <c r="S21" s="106"/>
      <c r="T21" s="106"/>
      <c r="U21" s="106"/>
      <c r="V21" s="106"/>
      <c r="W21" s="106"/>
    </row>
  </sheetData>
  <sheetProtection sheet="1" objects="1" scenarios="1"/>
  <mergeCells count="16">
    <mergeCell ref="A2:U2"/>
    <mergeCell ref="A21:W21"/>
    <mergeCell ref="B6:T6"/>
    <mergeCell ref="A18:U18"/>
    <mergeCell ref="B3:T3"/>
    <mergeCell ref="B5:T5"/>
    <mergeCell ref="C7:T7"/>
    <mergeCell ref="C8:T8"/>
    <mergeCell ref="C9:T9"/>
    <mergeCell ref="C10:T10"/>
    <mergeCell ref="B11:T11"/>
    <mergeCell ref="C12:T12"/>
    <mergeCell ref="C13:T13"/>
    <mergeCell ref="C14:T14"/>
    <mergeCell ref="B16:T16"/>
    <mergeCell ref="B17:T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133"/>
  <sheetViews>
    <sheetView showGridLines="0" tabSelected="1" topLeftCell="A49" zoomScaleNormal="100" workbookViewId="0">
      <selection activeCell="E104" sqref="E104:I104"/>
    </sheetView>
  </sheetViews>
  <sheetFormatPr defaultRowHeight="15" x14ac:dyDescent="0.25"/>
  <cols>
    <col min="1" max="1" width="10.28515625" style="6" customWidth="1"/>
    <col min="2" max="2" width="24.140625" style="6" customWidth="1"/>
    <col min="3" max="4" width="5.28515625" style="6" customWidth="1"/>
    <col min="5" max="5" width="35.5703125" style="6" customWidth="1"/>
    <col min="6" max="6" width="30.42578125" style="6" customWidth="1"/>
    <col min="7" max="7" width="18.42578125" style="6" customWidth="1"/>
    <col min="8" max="9" width="25.5703125" style="6" customWidth="1"/>
    <col min="10" max="10" width="32" style="34" hidden="1" customWidth="1"/>
    <col min="11" max="11" width="10.85546875" style="6" customWidth="1"/>
    <col min="12" max="12" width="13.5703125" style="6" customWidth="1"/>
    <col min="13" max="13" width="19.28515625" style="6" customWidth="1"/>
    <col min="14" max="16384" width="9.140625" style="6"/>
  </cols>
  <sheetData>
    <row r="1" spans="1:11" ht="219.75" customHeight="1" x14ac:dyDescent="0.25">
      <c r="K1" s="13"/>
    </row>
    <row r="2" spans="1:11" ht="39" customHeight="1" thickBot="1" x14ac:dyDescent="0.3">
      <c r="A2" s="157" t="s">
        <v>16</v>
      </c>
      <c r="B2" s="157"/>
      <c r="C2" s="157"/>
      <c r="D2" s="157"/>
      <c r="E2" s="157"/>
      <c r="F2" s="157"/>
      <c r="G2" s="157"/>
      <c r="H2" s="157"/>
      <c r="I2" s="157"/>
      <c r="J2" s="75" t="s">
        <v>14</v>
      </c>
    </row>
    <row r="3" spans="1:11" ht="24.95" customHeight="1" x14ac:dyDescent="0.25">
      <c r="A3" s="160" t="s">
        <v>1</v>
      </c>
      <c r="B3" s="158"/>
      <c r="C3" s="158"/>
      <c r="D3" s="158" t="s">
        <v>3</v>
      </c>
      <c r="E3" s="158"/>
      <c r="F3" s="96" t="s">
        <v>2</v>
      </c>
      <c r="G3" s="95" t="s">
        <v>7</v>
      </c>
      <c r="H3" s="151"/>
      <c r="I3" s="152"/>
      <c r="J3" s="76" t="s">
        <v>10</v>
      </c>
    </row>
    <row r="4" spans="1:11" ht="24.95" customHeight="1" x14ac:dyDescent="0.25">
      <c r="A4" s="161"/>
      <c r="B4" s="159"/>
      <c r="C4" s="159"/>
      <c r="D4" s="159"/>
      <c r="E4" s="159"/>
      <c r="F4" s="93"/>
      <c r="G4" s="97" t="s">
        <v>123</v>
      </c>
      <c r="H4" s="153"/>
      <c r="I4" s="154"/>
      <c r="J4" s="76" t="s">
        <v>9</v>
      </c>
    </row>
    <row r="5" spans="1:11" ht="24.95" customHeight="1" thickBot="1" x14ac:dyDescent="0.3">
      <c r="A5" s="162"/>
      <c r="B5" s="163"/>
      <c r="C5" s="163"/>
      <c r="D5" s="163"/>
      <c r="E5" s="163"/>
      <c r="F5" s="94"/>
      <c r="G5" s="98" t="s">
        <v>45</v>
      </c>
      <c r="H5" s="178"/>
      <c r="I5" s="179"/>
      <c r="J5" s="66" t="s">
        <v>11</v>
      </c>
    </row>
    <row r="6" spans="1:11" ht="20.100000000000001" customHeight="1" thickBot="1" x14ac:dyDescent="0.3">
      <c r="A6" s="7"/>
      <c r="B6" s="7"/>
      <c r="C6" s="7"/>
      <c r="D6" s="7"/>
      <c r="E6" s="7"/>
      <c r="F6" s="7"/>
      <c r="G6" s="7"/>
      <c r="H6" s="7"/>
      <c r="I6" s="7"/>
      <c r="J6" s="66" t="s">
        <v>0</v>
      </c>
    </row>
    <row r="7" spans="1:11" ht="20.100000000000001" customHeight="1" x14ac:dyDescent="0.25">
      <c r="A7" s="170" t="s">
        <v>22</v>
      </c>
      <c r="B7" s="172" t="s">
        <v>26</v>
      </c>
      <c r="C7" s="168" t="s">
        <v>20</v>
      </c>
      <c r="D7" s="169"/>
      <c r="E7" s="147" t="s">
        <v>25</v>
      </c>
      <c r="F7" s="164"/>
      <c r="G7" s="165"/>
      <c r="H7" s="147" t="s">
        <v>23</v>
      </c>
      <c r="I7" s="148"/>
      <c r="J7" s="66"/>
    </row>
    <row r="8" spans="1:11" s="10" customFormat="1" ht="60" customHeight="1" thickBot="1" x14ac:dyDescent="0.3">
      <c r="A8" s="171"/>
      <c r="B8" s="173"/>
      <c r="C8" s="91" t="s">
        <v>27</v>
      </c>
      <c r="D8" s="92" t="s">
        <v>21</v>
      </c>
      <c r="E8" s="149"/>
      <c r="F8" s="166"/>
      <c r="G8" s="167"/>
      <c r="H8" s="149"/>
      <c r="I8" s="150"/>
      <c r="J8" s="66"/>
    </row>
    <row r="9" spans="1:11" s="13" customFormat="1" ht="20.100000000000001" customHeight="1" x14ac:dyDescent="0.25">
      <c r="A9" s="11"/>
      <c r="B9" s="11"/>
      <c r="C9" s="11"/>
      <c r="D9" s="12"/>
      <c r="E9" s="11"/>
      <c r="F9" s="11"/>
      <c r="G9" s="11"/>
      <c r="H9" s="11"/>
      <c r="I9" s="11"/>
      <c r="J9" s="67"/>
    </row>
    <row r="10" spans="1:11" ht="30" customHeight="1" x14ac:dyDescent="0.25">
      <c r="A10" s="118" t="s">
        <v>12</v>
      </c>
      <c r="B10" s="118"/>
      <c r="C10" s="118"/>
      <c r="D10" s="118"/>
      <c r="E10" s="118"/>
      <c r="F10" s="118"/>
      <c r="G10" s="118"/>
      <c r="H10" s="118"/>
      <c r="I10" s="118"/>
      <c r="J10" s="68"/>
    </row>
    <row r="11" spans="1:11" ht="45" customHeight="1" x14ac:dyDescent="0.25">
      <c r="A11" s="64">
        <v>1</v>
      </c>
      <c r="B11" s="52"/>
      <c r="C11" s="174" t="s">
        <v>24</v>
      </c>
      <c r="D11" s="174">
        <v>3</v>
      </c>
      <c r="E11" s="115" t="s">
        <v>15</v>
      </c>
      <c r="F11" s="115"/>
      <c r="G11" s="115"/>
      <c r="H11" s="116"/>
      <c r="I11" s="116"/>
      <c r="J11" s="69">
        <v>1</v>
      </c>
      <c r="K11" s="17"/>
    </row>
    <row r="12" spans="1:11" ht="65.099999999999994" customHeight="1" x14ac:dyDescent="0.25">
      <c r="A12" s="64">
        <v>2</v>
      </c>
      <c r="B12" s="14"/>
      <c r="C12" s="174" t="s">
        <v>24</v>
      </c>
      <c r="D12" s="174"/>
      <c r="E12" s="115" t="s">
        <v>30</v>
      </c>
      <c r="F12" s="115"/>
      <c r="G12" s="115"/>
      <c r="H12" s="116"/>
      <c r="I12" s="116"/>
      <c r="J12" s="70">
        <v>1</v>
      </c>
      <c r="K12" s="17"/>
    </row>
    <row r="13" spans="1:11" s="15" customFormat="1" ht="45" customHeight="1" x14ac:dyDescent="0.25">
      <c r="A13" s="64">
        <v>3</v>
      </c>
      <c r="B13" s="14"/>
      <c r="C13" s="174" t="s">
        <v>24</v>
      </c>
      <c r="D13" s="174"/>
      <c r="E13" s="175" t="s">
        <v>113</v>
      </c>
      <c r="F13" s="176"/>
      <c r="G13" s="176"/>
      <c r="H13" s="177"/>
      <c r="I13" s="177"/>
      <c r="J13" s="71">
        <v>1</v>
      </c>
      <c r="K13" s="53"/>
    </row>
    <row r="14" spans="1:11" s="15" customFormat="1" ht="90" customHeight="1" x14ac:dyDescent="0.25">
      <c r="A14" s="64">
        <v>4</v>
      </c>
      <c r="B14" s="14"/>
      <c r="C14" s="174" t="s">
        <v>24</v>
      </c>
      <c r="D14" s="174"/>
      <c r="E14" s="115" t="s">
        <v>122</v>
      </c>
      <c r="F14" s="183"/>
      <c r="G14" s="183"/>
      <c r="H14" s="120" t="s">
        <v>106</v>
      </c>
      <c r="I14" s="120"/>
      <c r="J14" s="71">
        <v>1</v>
      </c>
      <c r="K14" s="53"/>
    </row>
    <row r="15" spans="1:11" s="15" customFormat="1" ht="45" customHeight="1" x14ac:dyDescent="0.25">
      <c r="A15" s="64">
        <v>5</v>
      </c>
      <c r="B15" s="14"/>
      <c r="C15" s="174" t="s">
        <v>24</v>
      </c>
      <c r="D15" s="174"/>
      <c r="E15" s="115" t="s">
        <v>102</v>
      </c>
      <c r="F15" s="183"/>
      <c r="G15" s="183"/>
      <c r="H15" s="177"/>
      <c r="I15" s="177"/>
      <c r="J15" s="71">
        <v>1</v>
      </c>
      <c r="K15" s="53"/>
    </row>
    <row r="16" spans="1:11" s="15" customFormat="1" ht="45" customHeight="1" x14ac:dyDescent="0.25">
      <c r="A16" s="64">
        <v>6</v>
      </c>
      <c r="B16" s="14"/>
      <c r="C16" s="174" t="s">
        <v>24</v>
      </c>
      <c r="D16" s="174"/>
      <c r="E16" s="175" t="s">
        <v>46</v>
      </c>
      <c r="F16" s="176"/>
      <c r="G16" s="176"/>
      <c r="H16" s="177"/>
      <c r="I16" s="177"/>
      <c r="J16" s="71">
        <v>1</v>
      </c>
      <c r="K16" s="53"/>
    </row>
    <row r="17" spans="1:13" ht="20.100000000000001" customHeight="1" x14ac:dyDescent="0.25">
      <c r="A17" s="16"/>
      <c r="B17" s="19"/>
      <c r="C17" s="19"/>
      <c r="D17" s="59"/>
      <c r="E17" s="18"/>
      <c r="F17" s="18"/>
      <c r="G17" s="18"/>
      <c r="H17" s="18"/>
      <c r="I17" s="18"/>
      <c r="K17" s="17"/>
      <c r="L17" s="17"/>
      <c r="M17" s="19"/>
    </row>
    <row r="18" spans="1:13" ht="30" customHeight="1" x14ac:dyDescent="0.25">
      <c r="A18" s="118" t="s">
        <v>5</v>
      </c>
      <c r="B18" s="118"/>
      <c r="C18" s="118"/>
      <c r="D18" s="118"/>
      <c r="E18" s="118"/>
      <c r="F18" s="118"/>
      <c r="G18" s="118"/>
      <c r="H18" s="118"/>
      <c r="I18" s="118"/>
      <c r="K18" s="17"/>
    </row>
    <row r="19" spans="1:13" s="22" customFormat="1" ht="45" customHeight="1" x14ac:dyDescent="0.25">
      <c r="A19" s="64">
        <v>7</v>
      </c>
      <c r="B19" s="14"/>
      <c r="C19" s="20">
        <f>IF(J19=4,0,1)</f>
        <v>1</v>
      </c>
      <c r="D19" s="21">
        <f>IF(OR(J19=2,J19=3),1,0)</f>
        <v>0</v>
      </c>
      <c r="E19" s="115" t="s">
        <v>31</v>
      </c>
      <c r="F19" s="115"/>
      <c r="G19" s="115"/>
      <c r="H19" s="120" t="s">
        <v>32</v>
      </c>
      <c r="I19" s="120"/>
      <c r="J19" s="69">
        <v>1</v>
      </c>
    </row>
    <row r="20" spans="1:13" s="22" customFormat="1" ht="45" customHeight="1" x14ac:dyDescent="0.25">
      <c r="A20" s="64">
        <v>8</v>
      </c>
      <c r="B20" s="14"/>
      <c r="C20" s="20">
        <f>IF(J20=4,0,1)</f>
        <v>1</v>
      </c>
      <c r="D20" s="21">
        <f>IF(OR(J20=2,J20=3),1,0)</f>
        <v>0</v>
      </c>
      <c r="E20" s="115" t="s">
        <v>33</v>
      </c>
      <c r="F20" s="115"/>
      <c r="G20" s="115"/>
      <c r="H20" s="116"/>
      <c r="I20" s="116"/>
      <c r="J20" s="69">
        <v>1</v>
      </c>
    </row>
    <row r="21" spans="1:13" s="22" customFormat="1" ht="45" customHeight="1" x14ac:dyDescent="0.25">
      <c r="A21" s="64">
        <v>9</v>
      </c>
      <c r="B21" s="14"/>
      <c r="C21" s="20">
        <f>IF(J21=4,0,1)</f>
        <v>1</v>
      </c>
      <c r="D21" s="21">
        <f>IF(OR(J21=2,J21=3),1,0)</f>
        <v>0</v>
      </c>
      <c r="E21" s="115" t="s">
        <v>34</v>
      </c>
      <c r="F21" s="115"/>
      <c r="G21" s="115"/>
      <c r="H21" s="116"/>
      <c r="I21" s="116"/>
      <c r="J21" s="69">
        <v>1</v>
      </c>
    </row>
    <row r="22" spans="1:13" s="22" customFormat="1" ht="45" customHeight="1" x14ac:dyDescent="0.25">
      <c r="A22" s="121">
        <v>10</v>
      </c>
      <c r="B22" s="122"/>
      <c r="C22" s="123">
        <f>IF(J22=4,0,1)</f>
        <v>1</v>
      </c>
      <c r="D22" s="156">
        <f>IF(OR(J22=2,J22=3),1,0)</f>
        <v>0</v>
      </c>
      <c r="E22" s="115" t="s">
        <v>48</v>
      </c>
      <c r="F22" s="115"/>
      <c r="G22" s="115"/>
      <c r="H22" s="120" t="s">
        <v>47</v>
      </c>
      <c r="I22" s="120"/>
      <c r="J22" s="69">
        <v>1</v>
      </c>
    </row>
    <row r="23" spans="1:13" s="22" customFormat="1" ht="24.95" customHeight="1" x14ac:dyDescent="0.25">
      <c r="A23" s="121"/>
      <c r="B23" s="122"/>
      <c r="C23" s="123"/>
      <c r="D23" s="156"/>
      <c r="E23" s="115"/>
      <c r="F23" s="115"/>
      <c r="G23" s="115"/>
      <c r="H23" s="117"/>
      <c r="I23" s="117"/>
      <c r="J23" s="69"/>
    </row>
    <row r="24" spans="1:13" s="22" customFormat="1" ht="24.95" customHeight="1" x14ac:dyDescent="0.25">
      <c r="A24" s="121"/>
      <c r="B24" s="122"/>
      <c r="C24" s="123"/>
      <c r="D24" s="156"/>
      <c r="E24" s="115"/>
      <c r="F24" s="115"/>
      <c r="G24" s="115"/>
      <c r="H24" s="117"/>
      <c r="I24" s="117"/>
      <c r="J24" s="69"/>
    </row>
    <row r="25" spans="1:13" s="22" customFormat="1" ht="24.95" customHeight="1" x14ac:dyDescent="0.25">
      <c r="A25" s="121"/>
      <c r="B25" s="122"/>
      <c r="C25" s="123"/>
      <c r="D25" s="156"/>
      <c r="E25" s="115"/>
      <c r="F25" s="115"/>
      <c r="G25" s="115"/>
      <c r="H25" s="117"/>
      <c r="I25" s="117"/>
      <c r="J25" s="69"/>
    </row>
    <row r="26" spans="1:13" s="28" customFormat="1" ht="20.100000000000001" customHeight="1" x14ac:dyDescent="0.25">
      <c r="A26" s="24"/>
      <c r="B26" s="25"/>
      <c r="C26" s="26"/>
      <c r="D26" s="60"/>
      <c r="E26" s="27"/>
      <c r="F26" s="27"/>
      <c r="G26" s="27"/>
      <c r="H26" s="27"/>
      <c r="I26" s="27"/>
      <c r="J26" s="77"/>
    </row>
    <row r="27" spans="1:13" s="10" customFormat="1" ht="30" customHeight="1" x14ac:dyDescent="0.25">
      <c r="A27" s="118" t="s">
        <v>13</v>
      </c>
      <c r="B27" s="118"/>
      <c r="C27" s="118"/>
      <c r="D27" s="118"/>
      <c r="E27" s="118"/>
      <c r="F27" s="118"/>
      <c r="G27" s="118"/>
      <c r="H27" s="118"/>
      <c r="I27" s="118"/>
      <c r="J27" s="34"/>
      <c r="K27" s="29"/>
    </row>
    <row r="28" spans="1:13" s="10" customFormat="1" ht="45" customHeight="1" x14ac:dyDescent="0.25">
      <c r="A28" s="64">
        <v>11</v>
      </c>
      <c r="B28" s="65"/>
      <c r="C28" s="20">
        <f>SUM(C29:C32)</f>
        <v>2</v>
      </c>
      <c r="D28" s="21">
        <f>SUM(D29:D32)</f>
        <v>0</v>
      </c>
      <c r="E28" s="155" t="s">
        <v>35</v>
      </c>
      <c r="F28" s="155"/>
      <c r="G28" s="155"/>
      <c r="H28" s="116"/>
      <c r="I28" s="116"/>
      <c r="J28" s="34"/>
      <c r="K28" s="29"/>
    </row>
    <row r="29" spans="1:13" ht="45" customHeight="1" x14ac:dyDescent="0.25">
      <c r="A29" s="64">
        <v>11.1</v>
      </c>
      <c r="B29" s="14"/>
      <c r="C29" s="30">
        <f>IF(J29=4,0,0.5)</f>
        <v>0.5</v>
      </c>
      <c r="D29" s="31">
        <f>IF(OR(J29=2,J29=3),0.5,0)</f>
        <v>0</v>
      </c>
      <c r="E29" s="115" t="s">
        <v>36</v>
      </c>
      <c r="F29" s="115"/>
      <c r="G29" s="115"/>
      <c r="H29" s="116"/>
      <c r="I29" s="116"/>
      <c r="J29" s="71">
        <v>1</v>
      </c>
      <c r="K29" s="17"/>
    </row>
    <row r="30" spans="1:13" ht="45" customHeight="1" x14ac:dyDescent="0.25">
      <c r="A30" s="64">
        <v>11.2</v>
      </c>
      <c r="B30" s="14"/>
      <c r="C30" s="30">
        <f>IF(J30=4,0,0.5)</f>
        <v>0.5</v>
      </c>
      <c r="D30" s="99">
        <f t="shared" ref="D30:D32" si="0">IF(OR(J30=2,J30=3),0.5,0)</f>
        <v>0</v>
      </c>
      <c r="E30" s="115" t="s">
        <v>37</v>
      </c>
      <c r="F30" s="115"/>
      <c r="G30" s="115"/>
      <c r="H30" s="116"/>
      <c r="I30" s="116"/>
      <c r="J30" s="71">
        <v>1</v>
      </c>
    </row>
    <row r="31" spans="1:13" ht="45" customHeight="1" x14ac:dyDescent="0.25">
      <c r="A31" s="64">
        <v>11.3</v>
      </c>
      <c r="B31" s="14"/>
      <c r="C31" s="30">
        <f>IF(J31=4,0,0.5)</f>
        <v>0.5</v>
      </c>
      <c r="D31" s="99">
        <f t="shared" si="0"/>
        <v>0</v>
      </c>
      <c r="E31" s="115" t="s">
        <v>38</v>
      </c>
      <c r="F31" s="115"/>
      <c r="G31" s="115"/>
      <c r="H31" s="116"/>
      <c r="I31" s="116"/>
      <c r="J31" s="71">
        <v>1</v>
      </c>
      <c r="K31" s="17"/>
    </row>
    <row r="32" spans="1:13" ht="45" customHeight="1" x14ac:dyDescent="0.25">
      <c r="A32" s="64">
        <v>11.4</v>
      </c>
      <c r="B32" s="14"/>
      <c r="C32" s="30">
        <f>IF(J32=4,0,0.5)</f>
        <v>0.5</v>
      </c>
      <c r="D32" s="99">
        <f t="shared" si="0"/>
        <v>0</v>
      </c>
      <c r="E32" s="115" t="s">
        <v>39</v>
      </c>
      <c r="F32" s="115"/>
      <c r="G32" s="115"/>
      <c r="H32" s="116"/>
      <c r="I32" s="116"/>
      <c r="J32" s="71">
        <v>1</v>
      </c>
    </row>
    <row r="33" spans="1:11" ht="45" customHeight="1" x14ac:dyDescent="0.25">
      <c r="A33" s="64">
        <v>12</v>
      </c>
      <c r="B33" s="14"/>
      <c r="C33" s="20">
        <f>IF(J33=4,0,1)</f>
        <v>1</v>
      </c>
      <c r="D33" s="21">
        <f>IF(OR(J33=2,J33=3),1,0)</f>
        <v>0</v>
      </c>
      <c r="E33" s="115" t="s">
        <v>40</v>
      </c>
      <c r="F33" s="115"/>
      <c r="G33" s="115"/>
      <c r="H33" s="116"/>
      <c r="I33" s="116"/>
      <c r="J33" s="71">
        <v>1</v>
      </c>
    </row>
    <row r="34" spans="1:11" ht="45" customHeight="1" x14ac:dyDescent="0.25">
      <c r="A34" s="64">
        <v>13</v>
      </c>
      <c r="B34" s="14"/>
      <c r="C34" s="20">
        <f>IF(J34=4,0,1)</f>
        <v>1</v>
      </c>
      <c r="D34" s="21">
        <f>IF(OR(J34=2,J34=3),1,0)</f>
        <v>0</v>
      </c>
      <c r="E34" s="115" t="s">
        <v>41</v>
      </c>
      <c r="F34" s="115"/>
      <c r="G34" s="115"/>
      <c r="H34" s="116"/>
      <c r="I34" s="116"/>
      <c r="J34" s="71">
        <v>1</v>
      </c>
    </row>
    <row r="35" spans="1:11" ht="45" customHeight="1" x14ac:dyDescent="0.25">
      <c r="A35" s="64">
        <v>14</v>
      </c>
      <c r="B35" s="65"/>
      <c r="C35" s="20">
        <f>SUM(C36:C39)</f>
        <v>2</v>
      </c>
      <c r="D35" s="21">
        <f>SUM(D36:D39)</f>
        <v>0</v>
      </c>
      <c r="E35" s="115" t="s">
        <v>121</v>
      </c>
      <c r="F35" s="115"/>
      <c r="G35" s="115"/>
      <c r="H35" s="117"/>
      <c r="I35" s="117"/>
      <c r="J35" s="71"/>
    </row>
    <row r="36" spans="1:11" ht="45" customHeight="1" x14ac:dyDescent="0.25">
      <c r="A36" s="64">
        <v>14.1</v>
      </c>
      <c r="B36" s="14"/>
      <c r="C36" s="30">
        <f>IF(J36=4,0,0.5)</f>
        <v>0.5</v>
      </c>
      <c r="D36" s="31">
        <f>IF(OR(J36=2,J36=3),0.5,0)</f>
        <v>0</v>
      </c>
      <c r="E36" s="115" t="s">
        <v>94</v>
      </c>
      <c r="F36" s="115"/>
      <c r="G36" s="115"/>
      <c r="H36" s="120" t="s">
        <v>109</v>
      </c>
      <c r="I36" s="120"/>
      <c r="J36" s="71">
        <v>1</v>
      </c>
      <c r="K36" s="17"/>
    </row>
    <row r="37" spans="1:11" ht="45" customHeight="1" x14ac:dyDescent="0.25">
      <c r="A37" s="64">
        <v>14.2</v>
      </c>
      <c r="B37" s="14"/>
      <c r="C37" s="30">
        <f>IF(J37=4,0,0.5)</f>
        <v>0.5</v>
      </c>
      <c r="D37" s="99">
        <f t="shared" ref="D37:D39" si="1">IF(OR(J37=2,J37=3),0.5,0)</f>
        <v>0</v>
      </c>
      <c r="E37" s="115" t="s">
        <v>50</v>
      </c>
      <c r="F37" s="115"/>
      <c r="G37" s="115"/>
      <c r="H37" s="120" t="s">
        <v>108</v>
      </c>
      <c r="I37" s="120"/>
      <c r="J37" s="71">
        <v>1</v>
      </c>
    </row>
    <row r="38" spans="1:11" ht="45" customHeight="1" x14ac:dyDescent="0.25">
      <c r="A38" s="64">
        <v>14.3</v>
      </c>
      <c r="B38" s="14"/>
      <c r="C38" s="30">
        <f>IF(J38=4,0,0.5)</f>
        <v>0.5</v>
      </c>
      <c r="D38" s="99">
        <f t="shared" si="1"/>
        <v>0</v>
      </c>
      <c r="E38" s="115" t="s">
        <v>49</v>
      </c>
      <c r="F38" s="115"/>
      <c r="G38" s="115"/>
      <c r="H38" s="120" t="s">
        <v>110</v>
      </c>
      <c r="I38" s="120"/>
      <c r="J38" s="71">
        <v>1</v>
      </c>
      <c r="K38" s="17"/>
    </row>
    <row r="39" spans="1:11" ht="45" customHeight="1" x14ac:dyDescent="0.25">
      <c r="A39" s="64">
        <v>14.4</v>
      </c>
      <c r="B39" s="14"/>
      <c r="C39" s="30">
        <f>IF(J39=4,0,0.5)</f>
        <v>0.5</v>
      </c>
      <c r="D39" s="99">
        <f t="shared" si="1"/>
        <v>0</v>
      </c>
      <c r="E39" s="115" t="s">
        <v>51</v>
      </c>
      <c r="F39" s="115"/>
      <c r="G39" s="115"/>
      <c r="H39" s="120" t="s">
        <v>107</v>
      </c>
      <c r="I39" s="120"/>
      <c r="J39" s="71">
        <v>1</v>
      </c>
    </row>
    <row r="40" spans="1:11" ht="20.100000000000001" customHeight="1" x14ac:dyDescent="0.25">
      <c r="A40" s="121">
        <v>15</v>
      </c>
      <c r="B40" s="122"/>
      <c r="C40" s="123">
        <f>IF(J40=4,0,1)</f>
        <v>1</v>
      </c>
      <c r="D40" s="156">
        <f>IF(OR(J40=2,J40=3),1,0)</f>
        <v>0</v>
      </c>
      <c r="E40" s="115" t="s">
        <v>52</v>
      </c>
      <c r="F40" s="115"/>
      <c r="G40" s="115"/>
      <c r="H40" s="120" t="s">
        <v>61</v>
      </c>
      <c r="I40" s="120"/>
      <c r="J40" s="71">
        <v>1</v>
      </c>
    </row>
    <row r="41" spans="1:11" ht="24.95" customHeight="1" x14ac:dyDescent="0.25">
      <c r="A41" s="121"/>
      <c r="B41" s="122"/>
      <c r="C41" s="123"/>
      <c r="D41" s="156"/>
      <c r="E41" s="115"/>
      <c r="F41" s="115"/>
      <c r="G41" s="115"/>
      <c r="H41" s="23"/>
      <c r="I41" s="63"/>
      <c r="J41" s="71"/>
    </row>
    <row r="42" spans="1:11" ht="20.100000000000001" customHeight="1" x14ac:dyDescent="0.25">
      <c r="A42" s="121">
        <v>16</v>
      </c>
      <c r="B42" s="122"/>
      <c r="C42" s="123">
        <f>IF(J42=4,0,1)</f>
        <v>1</v>
      </c>
      <c r="D42" s="156">
        <f>IF(OR(J42=2,J42=3),1,0)</f>
        <v>0</v>
      </c>
      <c r="E42" s="115" t="s">
        <v>53</v>
      </c>
      <c r="F42" s="115"/>
      <c r="G42" s="115"/>
      <c r="H42" s="120" t="s">
        <v>54</v>
      </c>
      <c r="I42" s="120"/>
      <c r="J42" s="71">
        <v>1</v>
      </c>
    </row>
    <row r="43" spans="1:11" ht="24.95" customHeight="1" x14ac:dyDescent="0.25">
      <c r="A43" s="121"/>
      <c r="B43" s="122"/>
      <c r="C43" s="123"/>
      <c r="D43" s="156"/>
      <c r="E43" s="115"/>
      <c r="F43" s="115"/>
      <c r="G43" s="115"/>
      <c r="H43" s="116"/>
      <c r="I43" s="116"/>
      <c r="J43" s="71"/>
    </row>
    <row r="44" spans="1:11" ht="24.95" customHeight="1" x14ac:dyDescent="0.25">
      <c r="A44" s="121"/>
      <c r="B44" s="122"/>
      <c r="C44" s="123"/>
      <c r="D44" s="156"/>
      <c r="E44" s="115"/>
      <c r="F44" s="115"/>
      <c r="G44" s="115"/>
      <c r="H44" s="116"/>
      <c r="I44" s="116"/>
      <c r="J44" s="71"/>
    </row>
    <row r="45" spans="1:11" ht="45" customHeight="1" x14ac:dyDescent="0.25">
      <c r="A45" s="64">
        <v>17</v>
      </c>
      <c r="B45" s="14"/>
      <c r="C45" s="20">
        <f>IF(J45=4,0,1)</f>
        <v>1</v>
      </c>
      <c r="D45" s="21">
        <f>IF(OR(J45=2,J45=3),1,0)</f>
        <v>0</v>
      </c>
      <c r="E45" s="115" t="s">
        <v>57</v>
      </c>
      <c r="F45" s="115"/>
      <c r="G45" s="115"/>
      <c r="H45" s="116"/>
      <c r="I45" s="116"/>
      <c r="J45" s="71">
        <v>1</v>
      </c>
    </row>
    <row r="46" spans="1:11" s="28" customFormat="1" ht="20.100000000000001" customHeight="1" x14ac:dyDescent="0.25">
      <c r="A46" s="24"/>
      <c r="B46" s="25"/>
      <c r="C46" s="26"/>
      <c r="D46" s="60"/>
      <c r="E46" s="27"/>
      <c r="F46" s="27"/>
      <c r="G46" s="27"/>
      <c r="H46" s="27"/>
      <c r="I46" s="27"/>
      <c r="J46" s="77"/>
    </row>
    <row r="47" spans="1:11" s="10" customFormat="1" ht="30" customHeight="1" x14ac:dyDescent="0.25">
      <c r="A47" s="118" t="s">
        <v>58</v>
      </c>
      <c r="B47" s="118"/>
      <c r="C47" s="118"/>
      <c r="D47" s="118"/>
      <c r="E47" s="118"/>
      <c r="F47" s="118"/>
      <c r="G47" s="118"/>
      <c r="H47" s="118"/>
      <c r="I47" s="118"/>
      <c r="J47" s="34"/>
      <c r="K47" s="29"/>
    </row>
    <row r="48" spans="1:11" ht="65.099999999999994" customHeight="1" x14ac:dyDescent="0.25">
      <c r="A48" s="64">
        <v>18</v>
      </c>
      <c r="B48" s="14"/>
      <c r="C48" s="20">
        <f>IF(J48=4,0,1)</f>
        <v>1</v>
      </c>
      <c r="D48" s="21">
        <f>IF(OR(J48=2,J48=3),1,0)</f>
        <v>0</v>
      </c>
      <c r="E48" s="115" t="s">
        <v>112</v>
      </c>
      <c r="F48" s="115"/>
      <c r="G48" s="115"/>
      <c r="H48" s="116"/>
      <c r="I48" s="116"/>
      <c r="J48" s="71">
        <v>1</v>
      </c>
    </row>
    <row r="49" spans="1:11" ht="45" customHeight="1" x14ac:dyDescent="0.25">
      <c r="A49" s="64">
        <v>19</v>
      </c>
      <c r="B49" s="14"/>
      <c r="C49" s="20">
        <f>IF(J49=4,0,1)</f>
        <v>1</v>
      </c>
      <c r="D49" s="21">
        <f>IF(OR(J49=2,J49=3),1,0)</f>
        <v>0</v>
      </c>
      <c r="E49" s="115" t="s">
        <v>59</v>
      </c>
      <c r="F49" s="115"/>
      <c r="G49" s="115"/>
      <c r="H49" s="120" t="s">
        <v>60</v>
      </c>
      <c r="I49" s="120"/>
      <c r="J49" s="71">
        <v>1</v>
      </c>
    </row>
    <row r="50" spans="1:11" ht="20.100000000000001" customHeight="1" x14ac:dyDescent="0.25">
      <c r="A50" s="121">
        <v>20</v>
      </c>
      <c r="B50" s="122"/>
      <c r="C50" s="123">
        <f>IF(J50=4,0,1)</f>
        <v>1</v>
      </c>
      <c r="D50" s="156">
        <f>IF(OR(J50=2,J50=3),1,0)</f>
        <v>0</v>
      </c>
      <c r="E50" s="115" t="s">
        <v>105</v>
      </c>
      <c r="F50" s="115"/>
      <c r="G50" s="115"/>
      <c r="H50" s="120" t="s">
        <v>104</v>
      </c>
      <c r="I50" s="120"/>
      <c r="J50" s="71">
        <v>1</v>
      </c>
    </row>
    <row r="51" spans="1:11" ht="24.95" customHeight="1" x14ac:dyDescent="0.25">
      <c r="A51" s="121"/>
      <c r="B51" s="122"/>
      <c r="C51" s="123"/>
      <c r="D51" s="156"/>
      <c r="E51" s="115"/>
      <c r="F51" s="115"/>
      <c r="G51" s="115"/>
      <c r="H51" s="23"/>
      <c r="I51" s="63"/>
      <c r="J51" s="71"/>
    </row>
    <row r="52" spans="1:11" s="28" customFormat="1" ht="20.100000000000001" customHeight="1" x14ac:dyDescent="0.25">
      <c r="A52" s="24"/>
      <c r="B52" s="25"/>
      <c r="C52" s="26"/>
      <c r="D52" s="60"/>
      <c r="E52" s="27"/>
      <c r="F52" s="27"/>
      <c r="G52" s="27"/>
      <c r="H52" s="27"/>
      <c r="I52" s="27"/>
      <c r="J52" s="77"/>
    </row>
    <row r="53" spans="1:11" s="10" customFormat="1" ht="30" customHeight="1" x14ac:dyDescent="0.25">
      <c r="A53" s="118" t="s">
        <v>62</v>
      </c>
      <c r="B53" s="118"/>
      <c r="C53" s="118"/>
      <c r="D53" s="118"/>
      <c r="E53" s="118"/>
      <c r="F53" s="118"/>
      <c r="G53" s="118"/>
      <c r="H53" s="118"/>
      <c r="I53" s="118"/>
      <c r="J53" s="34"/>
      <c r="K53" s="29"/>
    </row>
    <row r="54" spans="1:11" ht="45" customHeight="1" x14ac:dyDescent="0.25">
      <c r="A54" s="64">
        <v>21</v>
      </c>
      <c r="B54" s="14"/>
      <c r="C54" s="20">
        <f>IF(J54=4,0,1)</f>
        <v>1</v>
      </c>
      <c r="D54" s="21">
        <f>IF(OR(J54=2,J54=3),1,0)</f>
        <v>0</v>
      </c>
      <c r="E54" s="115" t="s">
        <v>63</v>
      </c>
      <c r="F54" s="115"/>
      <c r="G54" s="115"/>
      <c r="H54" s="116"/>
      <c r="I54" s="116"/>
      <c r="J54" s="71">
        <v>1</v>
      </c>
    </row>
    <row r="55" spans="1:11" ht="45" customHeight="1" x14ac:dyDescent="0.25">
      <c r="A55" s="64">
        <v>22</v>
      </c>
      <c r="B55" s="14"/>
      <c r="C55" s="20">
        <f>IF(J55=4,0,1)</f>
        <v>1</v>
      </c>
      <c r="D55" s="21">
        <f>IF(OR(J55=2,J55=3),1,0)</f>
        <v>0</v>
      </c>
      <c r="E55" s="115" t="s">
        <v>64</v>
      </c>
      <c r="F55" s="115"/>
      <c r="G55" s="115"/>
      <c r="H55" s="116"/>
      <c r="I55" s="116"/>
      <c r="J55" s="71">
        <v>1</v>
      </c>
    </row>
    <row r="56" spans="1:11" ht="45" customHeight="1" x14ac:dyDescent="0.25">
      <c r="A56" s="64">
        <v>23</v>
      </c>
      <c r="B56" s="14"/>
      <c r="C56" s="20">
        <f>IF(J56=4,0,1)</f>
        <v>1</v>
      </c>
      <c r="D56" s="21">
        <f>IF(OR(J56=2,J56=3),1,0)</f>
        <v>0</v>
      </c>
      <c r="E56" s="115" t="s">
        <v>65</v>
      </c>
      <c r="F56" s="115"/>
      <c r="G56" s="115"/>
      <c r="H56" s="116"/>
      <c r="I56" s="116"/>
      <c r="J56" s="71">
        <v>1</v>
      </c>
    </row>
    <row r="57" spans="1:11" ht="45" customHeight="1" x14ac:dyDescent="0.25">
      <c r="A57" s="64">
        <v>24</v>
      </c>
      <c r="B57" s="65"/>
      <c r="C57" s="20">
        <f>SUM(C58:C63)</f>
        <v>2</v>
      </c>
      <c r="D57" s="21">
        <f>SUM(D58:D63)</f>
        <v>0</v>
      </c>
      <c r="E57" s="115" t="s">
        <v>66</v>
      </c>
      <c r="F57" s="115"/>
      <c r="G57" s="115"/>
      <c r="H57" s="117"/>
      <c r="I57" s="117"/>
      <c r="J57" s="71"/>
    </row>
    <row r="58" spans="1:11" ht="45" customHeight="1" x14ac:dyDescent="0.25">
      <c r="A58" s="64">
        <v>24.1</v>
      </c>
      <c r="B58" s="14"/>
      <c r="C58" s="30">
        <f>IF(J58=4,0,0.5)</f>
        <v>0.5</v>
      </c>
      <c r="D58" s="31">
        <f>IF(OR(J58=2,J58=3),0.5,0)</f>
        <v>0</v>
      </c>
      <c r="E58" s="115" t="s">
        <v>67</v>
      </c>
      <c r="F58" s="115"/>
      <c r="G58" s="115"/>
      <c r="H58" s="116"/>
      <c r="I58" s="116"/>
      <c r="J58" s="71">
        <v>1</v>
      </c>
      <c r="K58" s="17"/>
    </row>
    <row r="59" spans="1:11" ht="45" customHeight="1" x14ac:dyDescent="0.25">
      <c r="A59" s="64">
        <v>24.1</v>
      </c>
      <c r="B59" s="14"/>
      <c r="C59" s="30">
        <f>IF(J59=4,0,0.5)</f>
        <v>0.5</v>
      </c>
      <c r="D59" s="31">
        <f>IF(OR(J59=2,J59=3),0.5,0)</f>
        <v>0</v>
      </c>
      <c r="E59" s="115" t="s">
        <v>68</v>
      </c>
      <c r="F59" s="115"/>
      <c r="G59" s="115"/>
      <c r="H59" s="116"/>
      <c r="I59" s="116"/>
      <c r="J59" s="71">
        <v>1</v>
      </c>
    </row>
    <row r="60" spans="1:11" ht="20.100000000000001" customHeight="1" x14ac:dyDescent="0.25">
      <c r="A60" s="121">
        <v>24.3</v>
      </c>
      <c r="B60" s="122"/>
      <c r="C60" s="145">
        <f>IF(J60=4,0,0.5)</f>
        <v>0.5</v>
      </c>
      <c r="D60" s="146">
        <f>IF(OR(J60=2,J60=3),0.5,0)</f>
        <v>0</v>
      </c>
      <c r="E60" s="115" t="s">
        <v>69</v>
      </c>
      <c r="F60" s="115"/>
      <c r="G60" s="115"/>
      <c r="H60" s="120" t="s">
        <v>70</v>
      </c>
      <c r="I60" s="120"/>
      <c r="J60" s="71">
        <v>1</v>
      </c>
      <c r="K60" s="17"/>
    </row>
    <row r="61" spans="1:11" ht="24.95" customHeight="1" x14ac:dyDescent="0.25">
      <c r="A61" s="121"/>
      <c r="B61" s="122"/>
      <c r="C61" s="145"/>
      <c r="D61" s="146"/>
      <c r="E61" s="115"/>
      <c r="F61" s="115"/>
      <c r="G61" s="115"/>
      <c r="H61" s="116"/>
      <c r="I61" s="116"/>
      <c r="J61" s="71"/>
      <c r="K61" s="17"/>
    </row>
    <row r="62" spans="1:11" ht="24.95" customHeight="1" x14ac:dyDescent="0.25">
      <c r="A62" s="121"/>
      <c r="B62" s="122"/>
      <c r="C62" s="145"/>
      <c r="D62" s="146"/>
      <c r="E62" s="115"/>
      <c r="F62" s="115"/>
      <c r="G62" s="115"/>
      <c r="H62" s="116"/>
      <c r="I62" s="116"/>
      <c r="J62" s="71">
        <v>1</v>
      </c>
    </row>
    <row r="63" spans="1:11" ht="45" customHeight="1" x14ac:dyDescent="0.25">
      <c r="A63" s="64">
        <v>24.4</v>
      </c>
      <c r="B63" s="14"/>
      <c r="C63" s="30">
        <f>IF(J63=4,0,0.5)</f>
        <v>0.5</v>
      </c>
      <c r="D63" s="31">
        <f>IF(OR(J63=2,J63=3),0.5,0)</f>
        <v>0</v>
      </c>
      <c r="E63" s="115" t="s">
        <v>103</v>
      </c>
      <c r="F63" s="115"/>
      <c r="G63" s="115"/>
      <c r="H63" s="116"/>
      <c r="I63" s="116"/>
      <c r="J63" s="71">
        <v>1</v>
      </c>
    </row>
    <row r="64" spans="1:11" ht="45" customHeight="1" x14ac:dyDescent="0.25">
      <c r="A64" s="64">
        <v>25</v>
      </c>
      <c r="B64" s="14"/>
      <c r="C64" s="20">
        <f>IF(J64=4,0,1)</f>
        <v>1</v>
      </c>
      <c r="D64" s="21">
        <f>IF(OR(J64=2,J64=3),1,0)</f>
        <v>0</v>
      </c>
      <c r="E64" s="115" t="s">
        <v>71</v>
      </c>
      <c r="F64" s="115"/>
      <c r="G64" s="115"/>
      <c r="H64" s="116"/>
      <c r="I64" s="116"/>
      <c r="J64" s="71">
        <v>1</v>
      </c>
    </row>
    <row r="65" spans="1:11" s="13" customFormat="1" ht="20.100000000000001" customHeight="1" x14ac:dyDescent="0.25">
      <c r="A65" s="24"/>
      <c r="B65" s="25"/>
      <c r="C65" s="60"/>
      <c r="D65" s="60"/>
      <c r="E65" s="27"/>
      <c r="F65" s="27"/>
      <c r="G65" s="27"/>
      <c r="H65" s="27"/>
      <c r="I65" s="27"/>
      <c r="J65" s="78"/>
    </row>
    <row r="66" spans="1:11" s="10" customFormat="1" ht="30" customHeight="1" x14ac:dyDescent="0.25">
      <c r="A66" s="118" t="s">
        <v>55</v>
      </c>
      <c r="B66" s="118"/>
      <c r="C66" s="118"/>
      <c r="D66" s="118"/>
      <c r="E66" s="118"/>
      <c r="F66" s="118"/>
      <c r="G66" s="118"/>
      <c r="H66" s="118"/>
      <c r="I66" s="118"/>
      <c r="J66" s="34"/>
      <c r="K66" s="29"/>
    </row>
    <row r="67" spans="1:11" ht="45" customHeight="1" x14ac:dyDescent="0.25">
      <c r="A67" s="100">
        <v>26</v>
      </c>
      <c r="B67" s="14"/>
      <c r="C67" s="101">
        <f>IF(J67=4,0,1)</f>
        <v>1</v>
      </c>
      <c r="D67" s="102">
        <f>IF(OR(J67=2,J67=3),1,0)</f>
        <v>0</v>
      </c>
      <c r="E67" s="115" t="s">
        <v>72</v>
      </c>
      <c r="F67" s="115"/>
      <c r="G67" s="115"/>
      <c r="H67" s="120" t="s">
        <v>73</v>
      </c>
      <c r="I67" s="120"/>
      <c r="J67" s="71">
        <v>1</v>
      </c>
    </row>
    <row r="68" spans="1:11" ht="20.100000000000001" customHeight="1" x14ac:dyDescent="0.25">
      <c r="A68" s="124">
        <v>27</v>
      </c>
      <c r="B68" s="127"/>
      <c r="C68" s="139">
        <f>IF(J68=4,0,1)</f>
        <v>1</v>
      </c>
      <c r="D68" s="142">
        <f>IF(OR(J68=2,J68=3),1,0)</f>
        <v>0</v>
      </c>
      <c r="E68" s="130" t="s">
        <v>74</v>
      </c>
      <c r="F68" s="131"/>
      <c r="G68" s="132"/>
      <c r="H68" s="120" t="s">
        <v>75</v>
      </c>
      <c r="I68" s="120"/>
      <c r="J68" s="71">
        <v>1</v>
      </c>
    </row>
    <row r="69" spans="1:11" ht="24.95" customHeight="1" x14ac:dyDescent="0.25">
      <c r="A69" s="125"/>
      <c r="B69" s="128"/>
      <c r="C69" s="140"/>
      <c r="D69" s="143"/>
      <c r="E69" s="133"/>
      <c r="F69" s="134"/>
      <c r="G69" s="135"/>
      <c r="H69" s="23"/>
      <c r="I69" s="63"/>
      <c r="J69" s="71"/>
    </row>
    <row r="70" spans="1:11" ht="24.95" customHeight="1" x14ac:dyDescent="0.25">
      <c r="A70" s="125"/>
      <c r="B70" s="128"/>
      <c r="C70" s="140"/>
      <c r="D70" s="143"/>
      <c r="E70" s="133"/>
      <c r="F70" s="134"/>
      <c r="G70" s="135"/>
      <c r="H70" s="23"/>
      <c r="I70" s="63"/>
      <c r="J70" s="71"/>
    </row>
    <row r="71" spans="1:11" ht="21" x14ac:dyDescent="0.25">
      <c r="A71" s="125"/>
      <c r="B71" s="128"/>
      <c r="C71" s="140"/>
      <c r="D71" s="143"/>
      <c r="E71" s="133"/>
      <c r="F71" s="134"/>
      <c r="G71" s="135"/>
      <c r="H71" s="23"/>
      <c r="I71" s="63"/>
      <c r="J71" s="71"/>
    </row>
    <row r="72" spans="1:11" ht="18.75" x14ac:dyDescent="0.25">
      <c r="A72" s="126"/>
      <c r="B72" s="129"/>
      <c r="C72" s="141"/>
      <c r="D72" s="144"/>
      <c r="E72" s="136"/>
      <c r="F72" s="137"/>
      <c r="G72" s="138"/>
      <c r="H72" s="116"/>
      <c r="I72" s="116"/>
      <c r="J72" s="71"/>
    </row>
    <row r="73" spans="1:11" ht="52.5" customHeight="1" x14ac:dyDescent="0.25">
      <c r="A73" s="64">
        <v>28</v>
      </c>
      <c r="B73" s="14"/>
      <c r="C73" s="20">
        <f>IF(J73=4,0,1)</f>
        <v>1</v>
      </c>
      <c r="D73" s="21">
        <f>IF(OR(J73=2,J73=3),1,0)</f>
        <v>0</v>
      </c>
      <c r="E73" s="115" t="s">
        <v>56</v>
      </c>
      <c r="F73" s="115"/>
      <c r="G73" s="115"/>
      <c r="H73" s="116"/>
      <c r="I73" s="116"/>
      <c r="J73" s="71">
        <v>1</v>
      </c>
    </row>
    <row r="74" spans="1:11" s="13" customFormat="1" ht="20.100000000000001" customHeight="1" x14ac:dyDescent="0.25">
      <c r="A74" s="24"/>
      <c r="B74" s="25"/>
      <c r="C74" s="60"/>
      <c r="D74" s="60"/>
      <c r="E74" s="27"/>
      <c r="F74" s="27"/>
      <c r="G74" s="27"/>
      <c r="H74" s="27"/>
      <c r="I74" s="27"/>
      <c r="J74" s="78"/>
    </row>
    <row r="75" spans="1:11" s="10" customFormat="1" ht="30" customHeight="1" x14ac:dyDescent="0.25">
      <c r="A75" s="118" t="s">
        <v>76</v>
      </c>
      <c r="B75" s="118"/>
      <c r="C75" s="118"/>
      <c r="D75" s="118"/>
      <c r="E75" s="118"/>
      <c r="F75" s="118"/>
      <c r="G75" s="118"/>
      <c r="H75" s="118"/>
      <c r="I75" s="118"/>
      <c r="J75" s="34"/>
      <c r="K75" s="29"/>
    </row>
    <row r="76" spans="1:11" ht="52.5" customHeight="1" x14ac:dyDescent="0.25">
      <c r="A76" s="100">
        <v>29</v>
      </c>
      <c r="B76" s="14"/>
      <c r="C76" s="101">
        <f>IF(J76=4,0,1)</f>
        <v>1</v>
      </c>
      <c r="D76" s="102">
        <f>IF(OR(J76=2,J76=3),1,0)</f>
        <v>0</v>
      </c>
      <c r="E76" s="115" t="s">
        <v>78</v>
      </c>
      <c r="F76" s="115"/>
      <c r="G76" s="115"/>
      <c r="H76" s="116"/>
      <c r="I76" s="116"/>
      <c r="J76" s="71">
        <v>1</v>
      </c>
    </row>
    <row r="77" spans="1:11" ht="20.100000000000001" customHeight="1" x14ac:dyDescent="0.25">
      <c r="A77" s="121">
        <v>30</v>
      </c>
      <c r="B77" s="122"/>
      <c r="C77" s="123">
        <f>IF(J77=4,0,1)</f>
        <v>1</v>
      </c>
      <c r="D77" s="156">
        <f>IF(OR(J77=2,J77=3),1,0)</f>
        <v>0</v>
      </c>
      <c r="E77" s="115" t="s">
        <v>84</v>
      </c>
      <c r="F77" s="115"/>
      <c r="G77" s="115"/>
      <c r="H77" s="120" t="s">
        <v>79</v>
      </c>
      <c r="I77" s="120"/>
      <c r="J77" s="71">
        <v>1</v>
      </c>
    </row>
    <row r="78" spans="1:11" ht="24.95" customHeight="1" x14ac:dyDescent="0.25">
      <c r="A78" s="121"/>
      <c r="B78" s="122"/>
      <c r="C78" s="123"/>
      <c r="D78" s="156"/>
      <c r="E78" s="115"/>
      <c r="F78" s="115"/>
      <c r="G78" s="115"/>
      <c r="H78" s="116"/>
      <c r="I78" s="116"/>
      <c r="J78" s="71"/>
    </row>
    <row r="79" spans="1:11" ht="24.95" customHeight="1" x14ac:dyDescent="0.25">
      <c r="A79" s="121"/>
      <c r="B79" s="122"/>
      <c r="C79" s="123"/>
      <c r="D79" s="156"/>
      <c r="E79" s="115"/>
      <c r="F79" s="115"/>
      <c r="G79" s="115"/>
      <c r="H79" s="116"/>
      <c r="I79" s="116"/>
      <c r="J79" s="71"/>
    </row>
    <row r="80" spans="1:11" ht="45" customHeight="1" x14ac:dyDescent="0.25">
      <c r="A80" s="100">
        <v>31</v>
      </c>
      <c r="B80" s="14"/>
      <c r="C80" s="101">
        <f>IF(J80=4,0,1)</f>
        <v>1</v>
      </c>
      <c r="D80" s="102">
        <f>IF(OR(J80=2,J80=3),1,0)</f>
        <v>0</v>
      </c>
      <c r="E80" s="115" t="s">
        <v>80</v>
      </c>
      <c r="F80" s="115"/>
      <c r="G80" s="115"/>
      <c r="H80" s="116"/>
      <c r="I80" s="116"/>
      <c r="J80" s="71">
        <v>1</v>
      </c>
    </row>
    <row r="81" spans="1:11" ht="45" customHeight="1" x14ac:dyDescent="0.25">
      <c r="A81" s="64">
        <v>32</v>
      </c>
      <c r="B81" s="14"/>
      <c r="C81" s="20">
        <f>IF(J81=4,0,1)</f>
        <v>1</v>
      </c>
      <c r="D81" s="21">
        <f>IF(OR(J81=2,J81=3),1,0)</f>
        <v>0</v>
      </c>
      <c r="E81" s="115" t="s">
        <v>81</v>
      </c>
      <c r="F81" s="115"/>
      <c r="G81" s="115"/>
      <c r="H81" s="116"/>
      <c r="I81" s="116"/>
      <c r="J81" s="71">
        <v>1</v>
      </c>
    </row>
    <row r="82" spans="1:11" ht="45" customHeight="1" x14ac:dyDescent="0.25">
      <c r="A82" s="64">
        <v>33</v>
      </c>
      <c r="B82" s="65"/>
      <c r="C82" s="20">
        <f>SUM(C83:C85)</f>
        <v>2</v>
      </c>
      <c r="D82" s="21">
        <f>SUM(D83:D85)</f>
        <v>0</v>
      </c>
      <c r="E82" s="115" t="s">
        <v>82</v>
      </c>
      <c r="F82" s="115"/>
      <c r="G82" s="115"/>
      <c r="H82" s="117"/>
      <c r="I82" s="117"/>
      <c r="J82" s="71"/>
    </row>
    <row r="83" spans="1:11" ht="45" customHeight="1" x14ac:dyDescent="0.25">
      <c r="A83" s="124">
        <v>33.1</v>
      </c>
      <c r="B83" s="127"/>
      <c r="C83" s="191">
        <f>IF(J83=4,0,1)</f>
        <v>1</v>
      </c>
      <c r="D83" s="193">
        <f>IF(OR(J83=2,J83=3),1,0)</f>
        <v>0</v>
      </c>
      <c r="E83" s="115" t="s">
        <v>115</v>
      </c>
      <c r="F83" s="115"/>
      <c r="G83" s="115"/>
      <c r="H83" s="195"/>
      <c r="I83" s="196"/>
      <c r="J83" s="71">
        <v>1</v>
      </c>
      <c r="K83" s="17"/>
    </row>
    <row r="84" spans="1:11" ht="24.95" customHeight="1" x14ac:dyDescent="0.25">
      <c r="A84" s="126"/>
      <c r="B84" s="129"/>
      <c r="C84" s="192"/>
      <c r="D84" s="194"/>
      <c r="E84" s="119" t="s">
        <v>114</v>
      </c>
      <c r="F84" s="119"/>
      <c r="G84" s="119"/>
      <c r="H84" s="197"/>
      <c r="I84" s="198"/>
      <c r="J84" s="71"/>
      <c r="K84" s="17"/>
    </row>
    <row r="85" spans="1:11" ht="45" customHeight="1" x14ac:dyDescent="0.25">
      <c r="A85" s="64">
        <v>33.200000000000003</v>
      </c>
      <c r="B85" s="14"/>
      <c r="C85" s="30">
        <f>IF(J85=4,0,1)</f>
        <v>1</v>
      </c>
      <c r="D85" s="31">
        <f>IF(OR(J85=2,J85=3),1,0)</f>
        <v>0</v>
      </c>
      <c r="E85" s="115" t="s">
        <v>83</v>
      </c>
      <c r="F85" s="115"/>
      <c r="G85" s="115"/>
      <c r="H85" s="116"/>
      <c r="I85" s="116"/>
      <c r="J85" s="71">
        <v>1</v>
      </c>
    </row>
    <row r="86" spans="1:11" ht="45" customHeight="1" x14ac:dyDescent="0.25">
      <c r="A86" s="64">
        <v>34</v>
      </c>
      <c r="B86" s="14"/>
      <c r="C86" s="20">
        <f>IF(J86=4,0,1)</f>
        <v>1</v>
      </c>
      <c r="D86" s="21">
        <f>IF(OR(J86=2,J86=3),1,0)</f>
        <v>0</v>
      </c>
      <c r="E86" s="115" t="s">
        <v>85</v>
      </c>
      <c r="F86" s="115"/>
      <c r="G86" s="115"/>
      <c r="H86" s="116"/>
      <c r="I86" s="116"/>
      <c r="J86" s="71">
        <v>1</v>
      </c>
    </row>
    <row r="87" spans="1:11" ht="45" customHeight="1" x14ac:dyDescent="0.25">
      <c r="A87" s="64">
        <v>35</v>
      </c>
      <c r="B87" s="14"/>
      <c r="C87" s="20">
        <f>IF(J87=4,0,1)</f>
        <v>1</v>
      </c>
      <c r="D87" s="21">
        <f>IF(OR(J87=2,J87=3),1,0)</f>
        <v>0</v>
      </c>
      <c r="E87" s="115" t="s">
        <v>86</v>
      </c>
      <c r="F87" s="115"/>
      <c r="G87" s="115"/>
      <c r="H87" s="116"/>
      <c r="I87" s="116"/>
      <c r="J87" s="71">
        <v>1</v>
      </c>
    </row>
    <row r="88" spans="1:11" s="13" customFormat="1" ht="20.100000000000001" customHeight="1" x14ac:dyDescent="0.25">
      <c r="A88" s="24"/>
      <c r="B88" s="25"/>
      <c r="C88" s="60"/>
      <c r="D88" s="60"/>
      <c r="E88" s="27"/>
      <c r="F88" s="27"/>
      <c r="G88" s="27"/>
      <c r="H88" s="27"/>
      <c r="I88" s="27"/>
      <c r="J88" s="78"/>
    </row>
    <row r="89" spans="1:11" s="10" customFormat="1" ht="30" customHeight="1" x14ac:dyDescent="0.25">
      <c r="A89" s="118" t="s">
        <v>77</v>
      </c>
      <c r="B89" s="118"/>
      <c r="C89" s="118"/>
      <c r="D89" s="118"/>
      <c r="E89" s="118"/>
      <c r="F89" s="118"/>
      <c r="G89" s="118"/>
      <c r="H89" s="118"/>
      <c r="I89" s="118"/>
      <c r="J89" s="34"/>
      <c r="K89" s="29"/>
    </row>
    <row r="90" spans="1:11" ht="45" customHeight="1" x14ac:dyDescent="0.25">
      <c r="A90" s="64">
        <v>36</v>
      </c>
      <c r="B90" s="65"/>
      <c r="C90" s="20">
        <f>SUM(C91:C95)</f>
        <v>4</v>
      </c>
      <c r="D90" s="21">
        <f>SUM(D91:D95)</f>
        <v>0</v>
      </c>
      <c r="E90" s="115" t="s">
        <v>87</v>
      </c>
      <c r="F90" s="115"/>
      <c r="G90" s="115"/>
      <c r="H90" s="117"/>
      <c r="I90" s="117"/>
      <c r="J90" s="71"/>
    </row>
    <row r="91" spans="1:11" ht="45" customHeight="1" x14ac:dyDescent="0.25">
      <c r="A91" s="121">
        <v>36.1</v>
      </c>
      <c r="B91" s="122"/>
      <c r="C91" s="145">
        <f>IF(J91=4,0,1)</f>
        <v>1</v>
      </c>
      <c r="D91" s="146">
        <f>IF(OR(J91=2,J91=3),1,0)</f>
        <v>0</v>
      </c>
      <c r="E91" s="115" t="s">
        <v>88</v>
      </c>
      <c r="F91" s="115"/>
      <c r="G91" s="115"/>
      <c r="H91" s="120" t="s">
        <v>111</v>
      </c>
      <c r="I91" s="120"/>
      <c r="J91" s="71">
        <v>1</v>
      </c>
      <c r="K91" s="17"/>
    </row>
    <row r="92" spans="1:11" ht="45" customHeight="1" x14ac:dyDescent="0.25">
      <c r="A92" s="121"/>
      <c r="B92" s="122"/>
      <c r="C92" s="145"/>
      <c r="D92" s="146"/>
      <c r="E92" s="115"/>
      <c r="F92" s="115"/>
      <c r="G92" s="115"/>
      <c r="H92" s="117"/>
      <c r="I92" s="117"/>
      <c r="J92" s="71"/>
      <c r="K92" s="17"/>
    </row>
    <row r="93" spans="1:11" ht="45" customHeight="1" x14ac:dyDescent="0.25">
      <c r="A93" s="64">
        <v>36.200000000000003</v>
      </c>
      <c r="B93" s="14"/>
      <c r="C93" s="30">
        <f>IF(J93=4,0,1)</f>
        <v>1</v>
      </c>
      <c r="D93" s="31">
        <f>IF(OR(J93=2,J93=3),1,0)</f>
        <v>0</v>
      </c>
      <c r="E93" s="115" t="s">
        <v>90</v>
      </c>
      <c r="F93" s="115"/>
      <c r="G93" s="115"/>
      <c r="H93" s="117"/>
      <c r="I93" s="117"/>
      <c r="J93" s="71">
        <v>1</v>
      </c>
    </row>
    <row r="94" spans="1:11" ht="45" customHeight="1" x14ac:dyDescent="0.25">
      <c r="A94" s="64">
        <v>36.299999999999997</v>
      </c>
      <c r="B94" s="14"/>
      <c r="C94" s="30">
        <f>IF(J94=4,0,1)</f>
        <v>1</v>
      </c>
      <c r="D94" s="31">
        <f>IF(OR(J94=2,J94=3),1,0)</f>
        <v>0</v>
      </c>
      <c r="E94" s="115" t="s">
        <v>91</v>
      </c>
      <c r="F94" s="115"/>
      <c r="G94" s="115"/>
      <c r="H94" s="117"/>
      <c r="I94" s="117"/>
      <c r="J94" s="71">
        <v>1</v>
      </c>
      <c r="K94" s="17"/>
    </row>
    <row r="95" spans="1:11" ht="45" customHeight="1" x14ac:dyDescent="0.25">
      <c r="A95" s="64">
        <v>36.4</v>
      </c>
      <c r="B95" s="14"/>
      <c r="C95" s="30">
        <f>IF(J95=4,0,1)</f>
        <v>1</v>
      </c>
      <c r="D95" s="31">
        <f>IF(OR(J95=2,J95=3),1,0)</f>
        <v>0</v>
      </c>
      <c r="E95" s="115" t="s">
        <v>89</v>
      </c>
      <c r="F95" s="115"/>
      <c r="G95" s="115"/>
      <c r="H95" s="116"/>
      <c r="I95" s="116"/>
      <c r="J95" s="71">
        <v>1</v>
      </c>
    </row>
    <row r="96" spans="1:11" ht="45" customHeight="1" x14ac:dyDescent="0.25">
      <c r="A96" s="64">
        <v>37</v>
      </c>
      <c r="B96" s="14"/>
      <c r="C96" s="20">
        <f>IF(J96=4,0,1)</f>
        <v>1</v>
      </c>
      <c r="D96" s="21">
        <f>IF(OR(J96=2,J96=3),1,0)</f>
        <v>0</v>
      </c>
      <c r="E96" s="115" t="s">
        <v>92</v>
      </c>
      <c r="F96" s="115"/>
      <c r="G96" s="115"/>
      <c r="H96" s="120" t="s">
        <v>93</v>
      </c>
      <c r="I96" s="120"/>
      <c r="J96" s="71">
        <v>1</v>
      </c>
    </row>
    <row r="97" spans="1:20" s="13" customFormat="1" ht="20.100000000000001" customHeight="1" x14ac:dyDescent="0.25">
      <c r="A97" s="24"/>
      <c r="B97" s="25"/>
      <c r="C97" s="60"/>
      <c r="D97" s="60"/>
      <c r="E97" s="27"/>
      <c r="F97" s="27"/>
      <c r="G97" s="27"/>
      <c r="H97" s="27"/>
      <c r="I97" s="27"/>
      <c r="J97" s="78"/>
    </row>
    <row r="98" spans="1:20" s="10" customFormat="1" ht="30" customHeight="1" x14ac:dyDescent="0.25">
      <c r="A98" s="188" t="s">
        <v>6</v>
      </c>
      <c r="B98" s="188"/>
      <c r="C98" s="188"/>
      <c r="D98" s="188"/>
      <c r="E98" s="188"/>
      <c r="F98" s="188"/>
      <c r="G98" s="188"/>
      <c r="H98" s="188"/>
      <c r="I98" s="188"/>
      <c r="J98" s="34"/>
    </row>
    <row r="99" spans="1:20" s="10" customFormat="1" ht="30.75" customHeight="1" x14ac:dyDescent="0.25">
      <c r="A99" s="32"/>
      <c r="B99" s="3" t="s">
        <v>17</v>
      </c>
      <c r="C99" s="3"/>
      <c r="D99" s="3"/>
      <c r="E99" s="3"/>
      <c r="F99" s="3"/>
      <c r="G99" s="3"/>
      <c r="H99" s="3"/>
      <c r="I99" s="3"/>
      <c r="J99" s="72"/>
      <c r="K99" s="3"/>
      <c r="L99" s="3"/>
      <c r="M99" s="3"/>
      <c r="N99" s="3"/>
      <c r="O99" s="3"/>
      <c r="P99" s="3"/>
      <c r="Q99" s="3"/>
      <c r="R99" s="3"/>
      <c r="S99" s="3"/>
      <c r="T99" s="29"/>
    </row>
    <row r="100" spans="1:20" s="10" customFormat="1" ht="24.95" customHeight="1" x14ac:dyDescent="0.25">
      <c r="A100" s="32"/>
      <c r="B100" s="190" t="s">
        <v>42</v>
      </c>
      <c r="C100" s="190"/>
      <c r="D100" s="190"/>
      <c r="E100" s="190"/>
      <c r="F100" s="190"/>
      <c r="G100" s="190"/>
      <c r="H100" s="190"/>
      <c r="I100" s="190"/>
      <c r="J100" s="58"/>
      <c r="K100" s="2"/>
      <c r="L100" s="2"/>
      <c r="M100" s="2"/>
      <c r="N100" s="2"/>
      <c r="O100" s="2"/>
      <c r="P100" s="2"/>
      <c r="Q100" s="2"/>
      <c r="R100" s="29"/>
    </row>
    <row r="101" spans="1:20" s="10" customFormat="1" ht="24.95" customHeight="1" x14ac:dyDescent="0.25">
      <c r="A101" s="32"/>
      <c r="B101" s="134" t="s">
        <v>18</v>
      </c>
      <c r="C101" s="134"/>
      <c r="D101" s="134"/>
      <c r="E101" s="134"/>
      <c r="F101" s="134"/>
      <c r="G101" s="134"/>
      <c r="H101" s="134"/>
      <c r="I101" s="134"/>
      <c r="J101" s="56"/>
      <c r="K101" s="51"/>
      <c r="L101" s="51"/>
      <c r="M101" s="51"/>
      <c r="N101" s="51"/>
      <c r="O101" s="51"/>
      <c r="P101" s="51"/>
      <c r="Q101" s="51"/>
      <c r="R101" s="29"/>
    </row>
    <row r="102" spans="1:20" s="35" customFormat="1" ht="45" customHeight="1" x14ac:dyDescent="0.25">
      <c r="A102" s="33"/>
      <c r="B102" s="134" t="s">
        <v>19</v>
      </c>
      <c r="C102" s="134"/>
      <c r="D102" s="134"/>
      <c r="E102" s="134"/>
      <c r="F102" s="134"/>
      <c r="G102" s="134"/>
      <c r="H102" s="134"/>
      <c r="I102" s="134"/>
      <c r="J102" s="58"/>
      <c r="K102" s="5"/>
      <c r="L102" s="5"/>
      <c r="M102" s="5"/>
      <c r="N102" s="5"/>
      <c r="O102" s="5"/>
      <c r="P102" s="5"/>
      <c r="Q102" s="5"/>
      <c r="R102" s="34"/>
    </row>
    <row r="103" spans="1:20" ht="45" customHeight="1" x14ac:dyDescent="0.25">
      <c r="A103" s="64">
        <v>38</v>
      </c>
      <c r="B103" s="14"/>
      <c r="C103" s="20">
        <f>1</f>
        <v>1</v>
      </c>
      <c r="D103" s="21">
        <f>IF(AND(COUNTIF($E$104,"*")= 1,OR(J103=2,J103=3)),1,0)</f>
        <v>0</v>
      </c>
      <c r="E103" s="187" t="s">
        <v>8</v>
      </c>
      <c r="F103" s="187"/>
      <c r="G103" s="187"/>
      <c r="H103" s="187"/>
      <c r="I103" s="187"/>
      <c r="J103" s="71">
        <v>1</v>
      </c>
    </row>
    <row r="104" spans="1:20" ht="65.099999999999994" customHeight="1" x14ac:dyDescent="0.25">
      <c r="A104" s="36"/>
      <c r="B104" s="37"/>
      <c r="C104" s="38"/>
      <c r="D104" s="60"/>
      <c r="E104" s="186"/>
      <c r="F104" s="186"/>
      <c r="G104" s="186"/>
      <c r="H104" s="186"/>
      <c r="I104" s="186"/>
    </row>
    <row r="105" spans="1:20" ht="20.100000000000001" customHeight="1" x14ac:dyDescent="0.25">
      <c r="A105" s="36"/>
      <c r="B105" s="37"/>
      <c r="C105" s="38"/>
      <c r="D105" s="60"/>
      <c r="E105" s="61"/>
      <c r="F105" s="61"/>
      <c r="G105" s="61"/>
      <c r="H105" s="61"/>
      <c r="I105" s="61"/>
    </row>
    <row r="106" spans="1:20" s="10" customFormat="1" ht="30" customHeight="1" x14ac:dyDescent="0.25">
      <c r="A106" s="189" t="s">
        <v>44</v>
      </c>
      <c r="B106" s="189"/>
      <c r="C106" s="189"/>
      <c r="D106" s="189"/>
      <c r="E106" s="189"/>
      <c r="F106" s="189"/>
      <c r="G106" s="189"/>
      <c r="H106" s="189"/>
      <c r="I106" s="189"/>
      <c r="J106" s="34"/>
    </row>
    <row r="107" spans="1:20" ht="20.100000000000001" customHeight="1" x14ac:dyDescent="0.35">
      <c r="A107" s="4"/>
      <c r="B107" s="4"/>
      <c r="C107" s="4"/>
      <c r="D107" s="4"/>
      <c r="E107" s="4"/>
      <c r="F107" s="4"/>
      <c r="G107" s="4"/>
      <c r="H107" s="4"/>
      <c r="I107" s="4"/>
    </row>
    <row r="108" spans="1:20" ht="65.099999999999994" customHeight="1" x14ac:dyDescent="0.25">
      <c r="A108" s="39"/>
      <c r="B108" s="40"/>
      <c r="C108" s="8" t="s">
        <v>27</v>
      </c>
      <c r="D108" s="9" t="s">
        <v>21</v>
      </c>
      <c r="E108" s="41"/>
      <c r="F108" s="182"/>
      <c r="G108" s="182"/>
      <c r="H108" s="182"/>
      <c r="I108" s="182"/>
      <c r="J108" s="73"/>
      <c r="K108" s="42"/>
      <c r="L108" s="42"/>
    </row>
    <row r="109" spans="1:20" ht="30" customHeight="1" x14ac:dyDescent="0.25">
      <c r="A109" s="43"/>
      <c r="B109" s="44" t="s">
        <v>28</v>
      </c>
      <c r="C109" s="89">
        <f>SUM(C19:C25,C28,C33:C35,C40:C45,C48:C51,C54:C57,C64,C67:C73,C76:C82,C86:C87,C90,C96,C103)</f>
        <v>39</v>
      </c>
      <c r="D109" s="90">
        <f>SUM(D19:D25,D28,D33:D35,D40:D45,D48:D51,D54:D57,D64,D67:D73,D76:D82,D86:D87,D90,D96,D103)</f>
        <v>0</v>
      </c>
      <c r="E109" s="45" t="s">
        <v>4</v>
      </c>
      <c r="F109" s="184" t="str">
        <f>IF(AND($C$110&gt;89%,COUNTIF($E$104,"*")= 1),"Gold! Your certification level will need to be verified by the Green Spaces Team.",IF($C$110&gt;74%,"Silver! Your certification level will need to be verified by the Green Spaces Team.",IF($C$110&gt;49%,"Bronze! Your certification level will need to be verified by the Green Spaces Team.","Not yet certified - commit to a few more actions!")))</f>
        <v>Not yet certified - commit to a few more actions!</v>
      </c>
      <c r="G109" s="184"/>
      <c r="H109" s="184"/>
      <c r="I109" s="184"/>
      <c r="J109" s="57"/>
      <c r="K109" s="46"/>
      <c r="L109" s="46"/>
    </row>
    <row r="110" spans="1:20" ht="39.950000000000003" customHeight="1" x14ac:dyDescent="0.25">
      <c r="A110" s="62"/>
      <c r="B110" s="47" t="s">
        <v>29</v>
      </c>
      <c r="C110" s="181">
        <f>D109/C109</f>
        <v>0</v>
      </c>
      <c r="D110" s="181"/>
      <c r="E110" s="41" t="s">
        <v>43</v>
      </c>
      <c r="F110" s="182" t="str">
        <f>IF(OR($J$11=1,$J$12=1,$J$13=1),"One or more mandatory actions is incomplete." &amp; CHAR(10) &amp; "Please complete before submitting application","Mandatory actions completed.")</f>
        <v>One or more mandatory actions is incomplete.
Please complete before submitting application</v>
      </c>
      <c r="G110" s="182"/>
      <c r="H110" s="182"/>
      <c r="I110" s="182"/>
      <c r="J110" s="74"/>
      <c r="K110" s="48"/>
      <c r="L110" s="48"/>
    </row>
    <row r="111" spans="1:20" ht="20.100000000000001" customHeight="1" x14ac:dyDescent="0.35">
      <c r="A111" s="62"/>
      <c r="B111" s="49"/>
      <c r="C111" s="185"/>
      <c r="D111" s="185"/>
      <c r="E111" s="185"/>
      <c r="F111" s="185"/>
      <c r="G111" s="185"/>
      <c r="H111" s="185"/>
      <c r="I111" s="185"/>
      <c r="O111" s="17"/>
    </row>
    <row r="112" spans="1:20" ht="30" customHeight="1" x14ac:dyDescent="0.25">
      <c r="A112" s="180" t="str">
        <f>Instructions!A18</f>
        <v>Green Spaces for Offices Application - Version 2018-03</v>
      </c>
      <c r="B112" s="180"/>
      <c r="C112" s="180"/>
      <c r="D112" s="180"/>
      <c r="E112" s="180"/>
      <c r="F112" s="180"/>
      <c r="G112" s="180"/>
      <c r="H112" s="180"/>
      <c r="I112" s="180"/>
      <c r="O112" s="17"/>
    </row>
    <row r="113" spans="1:11" ht="30.75" customHeight="1" x14ac:dyDescent="0.25">
      <c r="A113" s="2"/>
      <c r="B113" s="1"/>
      <c r="C113" s="1"/>
      <c r="D113" s="1"/>
      <c r="E113" s="50"/>
      <c r="F113" s="50"/>
      <c r="G113" s="50"/>
      <c r="H113" s="50"/>
      <c r="I113" s="50"/>
    </row>
    <row r="114" spans="1:11" ht="30" customHeight="1" x14ac:dyDescent="0.25">
      <c r="A114" s="2"/>
      <c r="B114" s="1"/>
      <c r="C114" s="1"/>
      <c r="D114" s="1"/>
    </row>
    <row r="115" spans="1:11" ht="30" customHeight="1" x14ac:dyDescent="0.25">
      <c r="A115" s="50"/>
      <c r="B115" s="50"/>
      <c r="C115" s="50"/>
      <c r="D115" s="50"/>
    </row>
    <row r="119" spans="1:11" ht="30" customHeight="1" x14ac:dyDescent="0.25"/>
    <row r="120" spans="1:11" ht="30" customHeight="1" x14ac:dyDescent="0.25">
      <c r="E120" s="17"/>
      <c r="F120" s="17"/>
      <c r="G120" s="17"/>
      <c r="H120" s="17"/>
      <c r="I120" s="17"/>
    </row>
    <row r="121" spans="1:11" ht="30" customHeight="1" x14ac:dyDescent="0.25">
      <c r="E121" s="17"/>
      <c r="F121" s="17"/>
      <c r="G121" s="17"/>
      <c r="H121" s="17"/>
      <c r="I121" s="17"/>
    </row>
    <row r="122" spans="1:11" ht="35.1" customHeight="1" x14ac:dyDescent="0.25">
      <c r="A122" s="17"/>
      <c r="B122" s="17"/>
      <c r="C122" s="17"/>
      <c r="D122" s="17"/>
      <c r="E122" s="17"/>
      <c r="F122" s="17"/>
      <c r="G122" s="17"/>
      <c r="H122" s="17"/>
      <c r="I122" s="17"/>
      <c r="K122" s="17"/>
    </row>
    <row r="123" spans="1:11" ht="35.1" customHeight="1" x14ac:dyDescent="0.25">
      <c r="A123" s="17"/>
      <c r="B123" s="17"/>
      <c r="C123" s="17"/>
      <c r="D123" s="17"/>
      <c r="E123" s="17"/>
      <c r="F123" s="17"/>
      <c r="G123" s="17"/>
      <c r="H123" s="17"/>
      <c r="I123" s="17"/>
      <c r="K123" s="17"/>
    </row>
    <row r="124" spans="1:11" ht="30" customHeight="1" x14ac:dyDescent="0.25">
      <c r="A124" s="17"/>
      <c r="B124" s="17"/>
      <c r="C124" s="17"/>
      <c r="D124" s="17"/>
      <c r="E124" s="17"/>
      <c r="F124" s="17"/>
      <c r="G124" s="17"/>
      <c r="H124" s="17"/>
      <c r="I124" s="17"/>
    </row>
    <row r="125" spans="1:11" ht="30" customHeight="1" x14ac:dyDescent="0.25">
      <c r="A125" s="17"/>
      <c r="B125" s="17"/>
      <c r="C125" s="17"/>
      <c r="D125" s="17"/>
      <c r="E125" s="17"/>
      <c r="F125" s="17"/>
      <c r="G125" s="17"/>
      <c r="H125" s="17"/>
      <c r="I125" s="17"/>
    </row>
    <row r="126" spans="1:11" ht="24" customHeight="1" x14ac:dyDescent="0.25">
      <c r="A126" s="17"/>
      <c r="B126" s="17"/>
      <c r="C126" s="17"/>
      <c r="D126" s="17"/>
      <c r="K126" s="17"/>
    </row>
    <row r="127" spans="1:11" ht="24.75" customHeight="1" x14ac:dyDescent="0.25">
      <c r="A127" s="17"/>
      <c r="B127" s="17"/>
      <c r="C127" s="17"/>
      <c r="D127" s="17"/>
      <c r="K127" s="17"/>
    </row>
    <row r="128" spans="1:11" x14ac:dyDescent="0.25">
      <c r="K128" s="17"/>
    </row>
    <row r="129" spans="11:11" x14ac:dyDescent="0.25">
      <c r="K129" s="17"/>
    </row>
    <row r="130" spans="11:11" x14ac:dyDescent="0.25">
      <c r="K130" s="17"/>
    </row>
    <row r="131" spans="11:11" x14ac:dyDescent="0.25">
      <c r="K131" s="17"/>
    </row>
    <row r="132" spans="11:11" x14ac:dyDescent="0.25">
      <c r="K132" s="17"/>
    </row>
    <row r="133" spans="11:11" x14ac:dyDescent="0.25">
      <c r="K133" s="17"/>
    </row>
  </sheetData>
  <sheetProtection algorithmName="SHA-512" hashValue="cb8neFMLacuhxFnUZ5dYjTRlXrp4FJ+Wb099HsjwH6Fc1MuY49FztcXXO6vamI8btD6kKWOppIbHWWZhI0A+0A==" saltValue="gP8u4j7Z6ORtxjXmG3kDvg==" spinCount="100000" sheet="1" selectLockedCells="1"/>
  <mergeCells count="200">
    <mergeCell ref="A42:A44"/>
    <mergeCell ref="A83:A84"/>
    <mergeCell ref="B83:B84"/>
    <mergeCell ref="C83:C84"/>
    <mergeCell ref="D83:D84"/>
    <mergeCell ref="H83:I84"/>
    <mergeCell ref="E49:G49"/>
    <mergeCell ref="D50:D51"/>
    <mergeCell ref="E50:G51"/>
    <mergeCell ref="A53:I53"/>
    <mergeCell ref="E54:G54"/>
    <mergeCell ref="H54:I54"/>
    <mergeCell ref="E55:G55"/>
    <mergeCell ref="H55:I55"/>
    <mergeCell ref="E56:G56"/>
    <mergeCell ref="H56:I56"/>
    <mergeCell ref="A50:A51"/>
    <mergeCell ref="B50:B51"/>
    <mergeCell ref="C50:C51"/>
    <mergeCell ref="A66:I66"/>
    <mergeCell ref="D77:D79"/>
    <mergeCell ref="E77:G79"/>
    <mergeCell ref="H78:I78"/>
    <mergeCell ref="H79:I79"/>
    <mergeCell ref="A98:I98"/>
    <mergeCell ref="B102:I102"/>
    <mergeCell ref="F108:I108"/>
    <mergeCell ref="A106:I106"/>
    <mergeCell ref="B100:I100"/>
    <mergeCell ref="E90:G90"/>
    <mergeCell ref="H90:I90"/>
    <mergeCell ref="H91:I91"/>
    <mergeCell ref="E93:G93"/>
    <mergeCell ref="H93:I93"/>
    <mergeCell ref="E96:G96"/>
    <mergeCell ref="H96:I96"/>
    <mergeCell ref="B101:I101"/>
    <mergeCell ref="H94:I94"/>
    <mergeCell ref="E95:G95"/>
    <mergeCell ref="H95:I95"/>
    <mergeCell ref="A91:A92"/>
    <mergeCell ref="B91:B92"/>
    <mergeCell ref="C91:C92"/>
    <mergeCell ref="D91:D92"/>
    <mergeCell ref="E91:G92"/>
    <mergeCell ref="H92:I92"/>
    <mergeCell ref="E94:G94"/>
    <mergeCell ref="H5:I5"/>
    <mergeCell ref="A112:I112"/>
    <mergeCell ref="C110:D110"/>
    <mergeCell ref="F110:I110"/>
    <mergeCell ref="D5:E5"/>
    <mergeCell ref="E29:G29"/>
    <mergeCell ref="E30:G30"/>
    <mergeCell ref="E31:G31"/>
    <mergeCell ref="E11:G11"/>
    <mergeCell ref="E12:G12"/>
    <mergeCell ref="E13:G13"/>
    <mergeCell ref="E19:G19"/>
    <mergeCell ref="A18:I18"/>
    <mergeCell ref="C11:D11"/>
    <mergeCell ref="C12:D12"/>
    <mergeCell ref="C13:D13"/>
    <mergeCell ref="E14:G14"/>
    <mergeCell ref="E15:G15"/>
    <mergeCell ref="C15:D15"/>
    <mergeCell ref="C16:D16"/>
    <mergeCell ref="F109:I109"/>
    <mergeCell ref="C111:I111"/>
    <mergeCell ref="E104:I104"/>
    <mergeCell ref="E103:I103"/>
    <mergeCell ref="E35:G35"/>
    <mergeCell ref="A40:A41"/>
    <mergeCell ref="E45:G45"/>
    <mergeCell ref="A2:I2"/>
    <mergeCell ref="A27:I27"/>
    <mergeCell ref="D3:E3"/>
    <mergeCell ref="D4:E4"/>
    <mergeCell ref="E21:G21"/>
    <mergeCell ref="A3:C3"/>
    <mergeCell ref="A4:C4"/>
    <mergeCell ref="A5:C5"/>
    <mergeCell ref="E7:G8"/>
    <mergeCell ref="C7:D7"/>
    <mergeCell ref="A7:A8"/>
    <mergeCell ref="B7:B8"/>
    <mergeCell ref="C14:D14"/>
    <mergeCell ref="A10:I10"/>
    <mergeCell ref="E16:G16"/>
    <mergeCell ref="A22:A25"/>
    <mergeCell ref="H13:I13"/>
    <mergeCell ref="H14:I14"/>
    <mergeCell ref="H15:I15"/>
    <mergeCell ref="H16:I16"/>
    <mergeCell ref="H19:I19"/>
    <mergeCell ref="H3:I3"/>
    <mergeCell ref="H4:I4"/>
    <mergeCell ref="H68:I68"/>
    <mergeCell ref="E20:G20"/>
    <mergeCell ref="E28:G28"/>
    <mergeCell ref="E34:G34"/>
    <mergeCell ref="H49:I49"/>
    <mergeCell ref="H50:I50"/>
    <mergeCell ref="B40:B41"/>
    <mergeCell ref="C40:C41"/>
    <mergeCell ref="D40:D41"/>
    <mergeCell ref="E40:G41"/>
    <mergeCell ref="B22:B25"/>
    <mergeCell ref="C22:C25"/>
    <mergeCell ref="D22:D25"/>
    <mergeCell ref="E22:G25"/>
    <mergeCell ref="B42:B44"/>
    <mergeCell ref="C42:C44"/>
    <mergeCell ref="D42:D44"/>
    <mergeCell ref="E42:G44"/>
    <mergeCell ref="H43:I43"/>
    <mergeCell ref="E37:G37"/>
    <mergeCell ref="A47:I47"/>
    <mergeCell ref="E48:G48"/>
    <mergeCell ref="H7:I8"/>
    <mergeCell ref="H11:I11"/>
    <mergeCell ref="H12:I12"/>
    <mergeCell ref="H25:I25"/>
    <mergeCell ref="H29:I29"/>
    <mergeCell ref="H30:I30"/>
    <mergeCell ref="H31:I31"/>
    <mergeCell ref="H20:I20"/>
    <mergeCell ref="H21:I21"/>
    <mergeCell ref="H22:I22"/>
    <mergeCell ref="H23:I23"/>
    <mergeCell ref="H24:I24"/>
    <mergeCell ref="H28:I28"/>
    <mergeCell ref="H32:I32"/>
    <mergeCell ref="H33:I33"/>
    <mergeCell ref="H34:I34"/>
    <mergeCell ref="H35:I35"/>
    <mergeCell ref="H36:I36"/>
    <mergeCell ref="H57:I57"/>
    <mergeCell ref="E58:G58"/>
    <mergeCell ref="H58:I58"/>
    <mergeCell ref="E59:G59"/>
    <mergeCell ref="H59:I59"/>
    <mergeCell ref="E57:G57"/>
    <mergeCell ref="E33:G33"/>
    <mergeCell ref="E32:G32"/>
    <mergeCell ref="E38:G38"/>
    <mergeCell ref="E39:G39"/>
    <mergeCell ref="E36:G36"/>
    <mergeCell ref="H48:I48"/>
    <mergeCell ref="H37:I37"/>
    <mergeCell ref="H38:I38"/>
    <mergeCell ref="H39:I39"/>
    <mergeCell ref="H40:I40"/>
    <mergeCell ref="H42:I42"/>
    <mergeCell ref="H44:I44"/>
    <mergeCell ref="H45:I45"/>
    <mergeCell ref="A60:A62"/>
    <mergeCell ref="B60:B62"/>
    <mergeCell ref="C60:C62"/>
    <mergeCell ref="D60:D62"/>
    <mergeCell ref="E60:G62"/>
    <mergeCell ref="H61:I61"/>
    <mergeCell ref="E63:G63"/>
    <mergeCell ref="H63:I63"/>
    <mergeCell ref="H60:I60"/>
    <mergeCell ref="H62:I62"/>
    <mergeCell ref="E81:G81"/>
    <mergeCell ref="H81:I81"/>
    <mergeCell ref="E84:G84"/>
    <mergeCell ref="E64:G64"/>
    <mergeCell ref="H64:I64"/>
    <mergeCell ref="A75:I75"/>
    <mergeCell ref="H77:I77"/>
    <mergeCell ref="E73:G73"/>
    <mergeCell ref="H76:I76"/>
    <mergeCell ref="H80:I80"/>
    <mergeCell ref="H73:I73"/>
    <mergeCell ref="E76:G76"/>
    <mergeCell ref="A77:A79"/>
    <mergeCell ref="B77:B79"/>
    <mergeCell ref="C77:C79"/>
    <mergeCell ref="A68:A72"/>
    <mergeCell ref="B68:B72"/>
    <mergeCell ref="E67:G67"/>
    <mergeCell ref="H67:I67"/>
    <mergeCell ref="E80:G80"/>
    <mergeCell ref="H72:I72"/>
    <mergeCell ref="E68:G72"/>
    <mergeCell ref="C68:C72"/>
    <mergeCell ref="D68:D72"/>
    <mergeCell ref="E86:G86"/>
    <mergeCell ref="H86:I86"/>
    <mergeCell ref="E82:G82"/>
    <mergeCell ref="H82:I82"/>
    <mergeCell ref="E83:G83"/>
    <mergeCell ref="E85:G85"/>
    <mergeCell ref="H85:I85"/>
    <mergeCell ref="E87:G87"/>
    <mergeCell ref="A89:I89"/>
    <mergeCell ref="H87:I87"/>
  </mergeCells>
  <conditionalFormatting sqref="E103 E11:G16 E28:G45 E48:G51 E90:G96 E54:G64 E85:G87 E19:G25 E73:G73 E76:G83">
    <cfRule type="expression" dxfId="14" priority="25">
      <formula>$J11=3</formula>
    </cfRule>
    <cfRule type="expression" dxfId="13" priority="26">
      <formula>$J11=1</formula>
    </cfRule>
    <cfRule type="expression" dxfId="12" priority="27">
      <formula>$J11=4</formula>
    </cfRule>
  </conditionalFormatting>
  <conditionalFormatting sqref="E84:G84">
    <cfRule type="expression" dxfId="11" priority="22">
      <formula>$J84=3</formula>
    </cfRule>
    <cfRule type="expression" dxfId="10" priority="23">
      <formula>$J84=1</formula>
    </cfRule>
    <cfRule type="expression" dxfId="9" priority="24">
      <formula>$J84=4</formula>
    </cfRule>
  </conditionalFormatting>
  <conditionalFormatting sqref="E84">
    <cfRule type="expression" dxfId="8" priority="19">
      <formula>$J$83=3</formula>
    </cfRule>
    <cfRule type="expression" dxfId="7" priority="20">
      <formula>$J$83=4</formula>
    </cfRule>
    <cfRule type="expression" dxfId="6" priority="21">
      <formula>$J$83=1</formula>
    </cfRule>
  </conditionalFormatting>
  <conditionalFormatting sqref="E67:G67">
    <cfRule type="expression" dxfId="5" priority="13">
      <formula>$J67=3</formula>
    </cfRule>
    <cfRule type="expression" dxfId="4" priority="14">
      <formula>$J67=1</formula>
    </cfRule>
    <cfRule type="expression" dxfId="3" priority="15">
      <formula>$J67=4</formula>
    </cfRule>
  </conditionalFormatting>
  <conditionalFormatting sqref="E68">
    <cfRule type="expression" dxfId="2" priority="10">
      <formula>$J68=3</formula>
    </cfRule>
    <cfRule type="expression" dxfId="1" priority="11">
      <formula>$J68=1</formula>
    </cfRule>
    <cfRule type="expression" dxfId="0" priority="12">
      <formula>$J68=4</formula>
    </cfRule>
  </conditionalFormatting>
  <printOptions verticalCentered="1"/>
  <pageMargins left="0.5" right="0" top="0.25" bottom="0.25" header="0" footer="0"/>
  <pageSetup scale="5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07" r:id="rId4" name="Drop Down 183">
              <controlPr locked="0" defaultSize="0" autoLine="0" autoPict="0">
                <anchor moveWithCells="1">
                  <from>
                    <xdr:col>1</xdr:col>
                    <xdr:colOff>123825</xdr:colOff>
                    <xdr:row>10</xdr:row>
                    <xdr:rowOff>123825</xdr:rowOff>
                  </from>
                  <to>
                    <xdr:col>1</xdr:col>
                    <xdr:colOff>1495425</xdr:colOff>
                    <xdr:row>10</xdr:row>
                    <xdr:rowOff>428625</xdr:rowOff>
                  </to>
                </anchor>
              </controlPr>
            </control>
          </mc:Choice>
        </mc:AlternateContent>
        <mc:AlternateContent xmlns:mc="http://schemas.openxmlformats.org/markup-compatibility/2006">
          <mc:Choice Requires="x14">
            <control shapeId="1208" r:id="rId5" name="Drop Down 184">
              <controlPr locked="0" defaultSize="0" autoLine="0" autoPict="0">
                <anchor moveWithCells="1">
                  <from>
                    <xdr:col>1</xdr:col>
                    <xdr:colOff>123825</xdr:colOff>
                    <xdr:row>11</xdr:row>
                    <xdr:rowOff>257175</xdr:rowOff>
                  </from>
                  <to>
                    <xdr:col>1</xdr:col>
                    <xdr:colOff>1495425</xdr:colOff>
                    <xdr:row>11</xdr:row>
                    <xdr:rowOff>561975</xdr:rowOff>
                  </to>
                </anchor>
              </controlPr>
            </control>
          </mc:Choice>
        </mc:AlternateContent>
        <mc:AlternateContent xmlns:mc="http://schemas.openxmlformats.org/markup-compatibility/2006">
          <mc:Choice Requires="x14">
            <control shapeId="1209" r:id="rId6" name="Drop Down 185">
              <controlPr locked="0" defaultSize="0" autoLine="0" autoPict="0">
                <anchor moveWithCells="1">
                  <from>
                    <xdr:col>1</xdr:col>
                    <xdr:colOff>114300</xdr:colOff>
                    <xdr:row>12</xdr:row>
                    <xdr:rowOff>133350</xdr:rowOff>
                  </from>
                  <to>
                    <xdr:col>1</xdr:col>
                    <xdr:colOff>1485900</xdr:colOff>
                    <xdr:row>12</xdr:row>
                    <xdr:rowOff>438150</xdr:rowOff>
                  </to>
                </anchor>
              </controlPr>
            </control>
          </mc:Choice>
        </mc:AlternateContent>
        <mc:AlternateContent xmlns:mc="http://schemas.openxmlformats.org/markup-compatibility/2006">
          <mc:Choice Requires="x14">
            <control shapeId="1210" r:id="rId7" name="Drop Down 186">
              <controlPr locked="0" defaultSize="0" autoLine="0" autoPict="0">
                <anchor moveWithCells="1">
                  <from>
                    <xdr:col>1</xdr:col>
                    <xdr:colOff>123825</xdr:colOff>
                    <xdr:row>18</xdr:row>
                    <xdr:rowOff>133350</xdr:rowOff>
                  </from>
                  <to>
                    <xdr:col>1</xdr:col>
                    <xdr:colOff>1495425</xdr:colOff>
                    <xdr:row>18</xdr:row>
                    <xdr:rowOff>438150</xdr:rowOff>
                  </to>
                </anchor>
              </controlPr>
            </control>
          </mc:Choice>
        </mc:AlternateContent>
        <mc:AlternateContent xmlns:mc="http://schemas.openxmlformats.org/markup-compatibility/2006">
          <mc:Choice Requires="x14">
            <control shapeId="1233" r:id="rId8" name="Drop Down 209">
              <controlPr locked="0" defaultSize="0" autoLine="0" autoPict="0">
                <anchor moveWithCells="1">
                  <from>
                    <xdr:col>1</xdr:col>
                    <xdr:colOff>114300</xdr:colOff>
                    <xdr:row>13</xdr:row>
                    <xdr:rowOff>428625</xdr:rowOff>
                  </from>
                  <to>
                    <xdr:col>1</xdr:col>
                    <xdr:colOff>1485900</xdr:colOff>
                    <xdr:row>13</xdr:row>
                    <xdr:rowOff>733425</xdr:rowOff>
                  </to>
                </anchor>
              </controlPr>
            </control>
          </mc:Choice>
        </mc:AlternateContent>
        <mc:AlternateContent xmlns:mc="http://schemas.openxmlformats.org/markup-compatibility/2006">
          <mc:Choice Requires="x14">
            <control shapeId="1234" r:id="rId9" name="Drop Down 210">
              <controlPr locked="0" defaultSize="0" autoLine="0" autoPict="0">
                <anchor moveWithCells="1">
                  <from>
                    <xdr:col>1</xdr:col>
                    <xdr:colOff>114300</xdr:colOff>
                    <xdr:row>14</xdr:row>
                    <xdr:rowOff>133350</xdr:rowOff>
                  </from>
                  <to>
                    <xdr:col>1</xdr:col>
                    <xdr:colOff>1485900</xdr:colOff>
                    <xdr:row>14</xdr:row>
                    <xdr:rowOff>438150</xdr:rowOff>
                  </to>
                </anchor>
              </controlPr>
            </control>
          </mc:Choice>
        </mc:AlternateContent>
        <mc:AlternateContent xmlns:mc="http://schemas.openxmlformats.org/markup-compatibility/2006">
          <mc:Choice Requires="x14">
            <control shapeId="1235" r:id="rId10" name="Drop Down 211">
              <controlPr locked="0" defaultSize="0" autoLine="0" autoPict="0">
                <anchor moveWithCells="1">
                  <from>
                    <xdr:col>1</xdr:col>
                    <xdr:colOff>114300</xdr:colOff>
                    <xdr:row>15</xdr:row>
                    <xdr:rowOff>133350</xdr:rowOff>
                  </from>
                  <to>
                    <xdr:col>1</xdr:col>
                    <xdr:colOff>1485900</xdr:colOff>
                    <xdr:row>15</xdr:row>
                    <xdr:rowOff>438150</xdr:rowOff>
                  </to>
                </anchor>
              </controlPr>
            </control>
          </mc:Choice>
        </mc:AlternateContent>
        <mc:AlternateContent xmlns:mc="http://schemas.openxmlformats.org/markup-compatibility/2006">
          <mc:Choice Requires="x14">
            <control shapeId="1341" r:id="rId11" name="Drop Down 317">
              <controlPr locked="0" defaultSize="0" autoLine="0" autoPict="0">
                <anchor moveWithCells="1">
                  <from>
                    <xdr:col>1</xdr:col>
                    <xdr:colOff>123825</xdr:colOff>
                    <xdr:row>19</xdr:row>
                    <xdr:rowOff>133350</xdr:rowOff>
                  </from>
                  <to>
                    <xdr:col>1</xdr:col>
                    <xdr:colOff>1495425</xdr:colOff>
                    <xdr:row>19</xdr:row>
                    <xdr:rowOff>438150</xdr:rowOff>
                  </to>
                </anchor>
              </controlPr>
            </control>
          </mc:Choice>
        </mc:AlternateContent>
        <mc:AlternateContent xmlns:mc="http://schemas.openxmlformats.org/markup-compatibility/2006">
          <mc:Choice Requires="x14">
            <control shapeId="1342" r:id="rId12" name="Drop Down 318">
              <controlPr locked="0" defaultSize="0" autoLine="0" autoPict="0">
                <anchor moveWithCells="1">
                  <from>
                    <xdr:col>1</xdr:col>
                    <xdr:colOff>123825</xdr:colOff>
                    <xdr:row>20</xdr:row>
                    <xdr:rowOff>133350</xdr:rowOff>
                  </from>
                  <to>
                    <xdr:col>1</xdr:col>
                    <xdr:colOff>1495425</xdr:colOff>
                    <xdr:row>20</xdr:row>
                    <xdr:rowOff>438150</xdr:rowOff>
                  </to>
                </anchor>
              </controlPr>
            </control>
          </mc:Choice>
        </mc:AlternateContent>
        <mc:AlternateContent xmlns:mc="http://schemas.openxmlformats.org/markup-compatibility/2006">
          <mc:Choice Requires="x14">
            <control shapeId="1344" r:id="rId13" name="Drop Down 320">
              <controlPr locked="0" defaultSize="0" autoLine="0" autoPict="0">
                <anchor moveWithCells="1">
                  <from>
                    <xdr:col>1</xdr:col>
                    <xdr:colOff>123825</xdr:colOff>
                    <xdr:row>28</xdr:row>
                    <xdr:rowOff>133350</xdr:rowOff>
                  </from>
                  <to>
                    <xdr:col>1</xdr:col>
                    <xdr:colOff>1495425</xdr:colOff>
                    <xdr:row>28</xdr:row>
                    <xdr:rowOff>438150</xdr:rowOff>
                  </to>
                </anchor>
              </controlPr>
            </control>
          </mc:Choice>
        </mc:AlternateContent>
        <mc:AlternateContent xmlns:mc="http://schemas.openxmlformats.org/markup-compatibility/2006">
          <mc:Choice Requires="x14">
            <control shapeId="1345" r:id="rId14" name="Drop Down 321">
              <controlPr locked="0" defaultSize="0" autoLine="0" autoPict="0">
                <anchor moveWithCells="1">
                  <from>
                    <xdr:col>1</xdr:col>
                    <xdr:colOff>123825</xdr:colOff>
                    <xdr:row>29</xdr:row>
                    <xdr:rowOff>133350</xdr:rowOff>
                  </from>
                  <to>
                    <xdr:col>1</xdr:col>
                    <xdr:colOff>1495425</xdr:colOff>
                    <xdr:row>29</xdr:row>
                    <xdr:rowOff>438150</xdr:rowOff>
                  </to>
                </anchor>
              </controlPr>
            </control>
          </mc:Choice>
        </mc:AlternateContent>
        <mc:AlternateContent xmlns:mc="http://schemas.openxmlformats.org/markup-compatibility/2006">
          <mc:Choice Requires="x14">
            <control shapeId="1346" r:id="rId15" name="Drop Down 322">
              <controlPr locked="0" defaultSize="0" autoLine="0" autoPict="0">
                <anchor moveWithCells="1">
                  <from>
                    <xdr:col>1</xdr:col>
                    <xdr:colOff>123825</xdr:colOff>
                    <xdr:row>30</xdr:row>
                    <xdr:rowOff>133350</xdr:rowOff>
                  </from>
                  <to>
                    <xdr:col>1</xdr:col>
                    <xdr:colOff>1495425</xdr:colOff>
                    <xdr:row>30</xdr:row>
                    <xdr:rowOff>438150</xdr:rowOff>
                  </to>
                </anchor>
              </controlPr>
            </control>
          </mc:Choice>
        </mc:AlternateContent>
        <mc:AlternateContent xmlns:mc="http://schemas.openxmlformats.org/markup-compatibility/2006">
          <mc:Choice Requires="x14">
            <control shapeId="1347" r:id="rId16" name="Drop Down 323">
              <controlPr locked="0" defaultSize="0" autoLine="0" autoPict="0">
                <anchor moveWithCells="1">
                  <from>
                    <xdr:col>1</xdr:col>
                    <xdr:colOff>123825</xdr:colOff>
                    <xdr:row>31</xdr:row>
                    <xdr:rowOff>133350</xdr:rowOff>
                  </from>
                  <to>
                    <xdr:col>1</xdr:col>
                    <xdr:colOff>1495425</xdr:colOff>
                    <xdr:row>31</xdr:row>
                    <xdr:rowOff>438150</xdr:rowOff>
                  </to>
                </anchor>
              </controlPr>
            </control>
          </mc:Choice>
        </mc:AlternateContent>
        <mc:AlternateContent xmlns:mc="http://schemas.openxmlformats.org/markup-compatibility/2006">
          <mc:Choice Requires="x14">
            <control shapeId="1348" r:id="rId17" name="Drop Down 324">
              <controlPr locked="0" defaultSize="0" autoLine="0" autoPict="0">
                <anchor moveWithCells="1">
                  <from>
                    <xdr:col>1</xdr:col>
                    <xdr:colOff>123825</xdr:colOff>
                    <xdr:row>32</xdr:row>
                    <xdr:rowOff>133350</xdr:rowOff>
                  </from>
                  <to>
                    <xdr:col>1</xdr:col>
                    <xdr:colOff>1495425</xdr:colOff>
                    <xdr:row>32</xdr:row>
                    <xdr:rowOff>438150</xdr:rowOff>
                  </to>
                </anchor>
              </controlPr>
            </control>
          </mc:Choice>
        </mc:AlternateContent>
        <mc:AlternateContent xmlns:mc="http://schemas.openxmlformats.org/markup-compatibility/2006">
          <mc:Choice Requires="x14">
            <control shapeId="1349" r:id="rId18" name="Drop Down 325">
              <controlPr locked="0" defaultSize="0" autoLine="0" autoPict="0">
                <anchor moveWithCells="1">
                  <from>
                    <xdr:col>1</xdr:col>
                    <xdr:colOff>123825</xdr:colOff>
                    <xdr:row>33</xdr:row>
                    <xdr:rowOff>133350</xdr:rowOff>
                  </from>
                  <to>
                    <xdr:col>1</xdr:col>
                    <xdr:colOff>1495425</xdr:colOff>
                    <xdr:row>33</xdr:row>
                    <xdr:rowOff>438150</xdr:rowOff>
                  </to>
                </anchor>
              </controlPr>
            </control>
          </mc:Choice>
        </mc:AlternateContent>
        <mc:AlternateContent xmlns:mc="http://schemas.openxmlformats.org/markup-compatibility/2006">
          <mc:Choice Requires="x14">
            <control shapeId="1350" r:id="rId19" name="Drop Down 326">
              <controlPr locked="0" defaultSize="0" autoLine="0" autoPict="0">
                <anchor moveWithCells="1">
                  <from>
                    <xdr:col>1</xdr:col>
                    <xdr:colOff>123825</xdr:colOff>
                    <xdr:row>35</xdr:row>
                    <xdr:rowOff>133350</xdr:rowOff>
                  </from>
                  <to>
                    <xdr:col>1</xdr:col>
                    <xdr:colOff>1495425</xdr:colOff>
                    <xdr:row>35</xdr:row>
                    <xdr:rowOff>438150</xdr:rowOff>
                  </to>
                </anchor>
              </controlPr>
            </control>
          </mc:Choice>
        </mc:AlternateContent>
        <mc:AlternateContent xmlns:mc="http://schemas.openxmlformats.org/markup-compatibility/2006">
          <mc:Choice Requires="x14">
            <control shapeId="1351" r:id="rId20" name="Drop Down 327">
              <controlPr locked="0" defaultSize="0" autoLine="0" autoPict="0">
                <anchor moveWithCells="1">
                  <from>
                    <xdr:col>1</xdr:col>
                    <xdr:colOff>123825</xdr:colOff>
                    <xdr:row>36</xdr:row>
                    <xdr:rowOff>133350</xdr:rowOff>
                  </from>
                  <to>
                    <xdr:col>1</xdr:col>
                    <xdr:colOff>1495425</xdr:colOff>
                    <xdr:row>36</xdr:row>
                    <xdr:rowOff>438150</xdr:rowOff>
                  </to>
                </anchor>
              </controlPr>
            </control>
          </mc:Choice>
        </mc:AlternateContent>
        <mc:AlternateContent xmlns:mc="http://schemas.openxmlformats.org/markup-compatibility/2006">
          <mc:Choice Requires="x14">
            <control shapeId="1352" r:id="rId21" name="Drop Down 328">
              <controlPr locked="0" defaultSize="0" autoLine="0" autoPict="0">
                <anchor moveWithCells="1">
                  <from>
                    <xdr:col>1</xdr:col>
                    <xdr:colOff>123825</xdr:colOff>
                    <xdr:row>37</xdr:row>
                    <xdr:rowOff>133350</xdr:rowOff>
                  </from>
                  <to>
                    <xdr:col>1</xdr:col>
                    <xdr:colOff>1495425</xdr:colOff>
                    <xdr:row>37</xdr:row>
                    <xdr:rowOff>438150</xdr:rowOff>
                  </to>
                </anchor>
              </controlPr>
            </control>
          </mc:Choice>
        </mc:AlternateContent>
        <mc:AlternateContent xmlns:mc="http://schemas.openxmlformats.org/markup-compatibility/2006">
          <mc:Choice Requires="x14">
            <control shapeId="1353" r:id="rId22" name="Drop Down 329">
              <controlPr locked="0" defaultSize="0" autoLine="0" autoPict="0">
                <anchor moveWithCells="1">
                  <from>
                    <xdr:col>1</xdr:col>
                    <xdr:colOff>123825</xdr:colOff>
                    <xdr:row>38</xdr:row>
                    <xdr:rowOff>133350</xdr:rowOff>
                  </from>
                  <to>
                    <xdr:col>1</xdr:col>
                    <xdr:colOff>1495425</xdr:colOff>
                    <xdr:row>38</xdr:row>
                    <xdr:rowOff>438150</xdr:rowOff>
                  </to>
                </anchor>
              </controlPr>
            </control>
          </mc:Choice>
        </mc:AlternateContent>
        <mc:AlternateContent xmlns:mc="http://schemas.openxmlformats.org/markup-compatibility/2006">
          <mc:Choice Requires="x14">
            <control shapeId="1354" r:id="rId23" name="Drop Down 330">
              <controlPr locked="0" defaultSize="0" autoLine="0" autoPict="0">
                <anchor moveWithCells="1">
                  <from>
                    <xdr:col>1</xdr:col>
                    <xdr:colOff>123825</xdr:colOff>
                    <xdr:row>39</xdr:row>
                    <xdr:rowOff>133350</xdr:rowOff>
                  </from>
                  <to>
                    <xdr:col>1</xdr:col>
                    <xdr:colOff>1495425</xdr:colOff>
                    <xdr:row>40</xdr:row>
                    <xdr:rowOff>190500</xdr:rowOff>
                  </to>
                </anchor>
              </controlPr>
            </control>
          </mc:Choice>
        </mc:AlternateContent>
        <mc:AlternateContent xmlns:mc="http://schemas.openxmlformats.org/markup-compatibility/2006">
          <mc:Choice Requires="x14">
            <control shapeId="1356" r:id="rId24" name="Drop Down 332">
              <controlPr locked="0" defaultSize="0" autoLine="0" autoPict="0">
                <anchor moveWithCells="1">
                  <from>
                    <xdr:col>1</xdr:col>
                    <xdr:colOff>123825</xdr:colOff>
                    <xdr:row>44</xdr:row>
                    <xdr:rowOff>133350</xdr:rowOff>
                  </from>
                  <to>
                    <xdr:col>1</xdr:col>
                    <xdr:colOff>1495425</xdr:colOff>
                    <xdr:row>44</xdr:row>
                    <xdr:rowOff>438150</xdr:rowOff>
                  </to>
                </anchor>
              </controlPr>
            </control>
          </mc:Choice>
        </mc:AlternateContent>
        <mc:AlternateContent xmlns:mc="http://schemas.openxmlformats.org/markup-compatibility/2006">
          <mc:Choice Requires="x14">
            <control shapeId="1357" r:id="rId25" name="Drop Down 333">
              <controlPr locked="0" defaultSize="0" autoLine="0" autoPict="0">
                <anchor moveWithCells="1">
                  <from>
                    <xdr:col>1</xdr:col>
                    <xdr:colOff>123825</xdr:colOff>
                    <xdr:row>48</xdr:row>
                    <xdr:rowOff>133350</xdr:rowOff>
                  </from>
                  <to>
                    <xdr:col>1</xdr:col>
                    <xdr:colOff>1495425</xdr:colOff>
                    <xdr:row>48</xdr:row>
                    <xdr:rowOff>438150</xdr:rowOff>
                  </to>
                </anchor>
              </controlPr>
            </control>
          </mc:Choice>
        </mc:AlternateContent>
        <mc:AlternateContent xmlns:mc="http://schemas.openxmlformats.org/markup-compatibility/2006">
          <mc:Choice Requires="x14">
            <control shapeId="1358" r:id="rId26" name="Drop Down 334">
              <controlPr locked="0" defaultSize="0" autoLine="0" autoPict="0">
                <anchor moveWithCells="1">
                  <from>
                    <xdr:col>1</xdr:col>
                    <xdr:colOff>123825</xdr:colOff>
                    <xdr:row>49</xdr:row>
                    <xdr:rowOff>133350</xdr:rowOff>
                  </from>
                  <to>
                    <xdr:col>1</xdr:col>
                    <xdr:colOff>1495425</xdr:colOff>
                    <xdr:row>50</xdr:row>
                    <xdr:rowOff>190500</xdr:rowOff>
                  </to>
                </anchor>
              </controlPr>
            </control>
          </mc:Choice>
        </mc:AlternateContent>
        <mc:AlternateContent xmlns:mc="http://schemas.openxmlformats.org/markup-compatibility/2006">
          <mc:Choice Requires="x14">
            <control shapeId="1359" r:id="rId27" name="Drop Down 335">
              <controlPr locked="0" defaultSize="0" autoLine="0" autoPict="0">
                <anchor moveWithCells="1">
                  <from>
                    <xdr:col>1</xdr:col>
                    <xdr:colOff>123825</xdr:colOff>
                    <xdr:row>53</xdr:row>
                    <xdr:rowOff>133350</xdr:rowOff>
                  </from>
                  <to>
                    <xdr:col>1</xdr:col>
                    <xdr:colOff>1495425</xdr:colOff>
                    <xdr:row>53</xdr:row>
                    <xdr:rowOff>438150</xdr:rowOff>
                  </to>
                </anchor>
              </controlPr>
            </control>
          </mc:Choice>
        </mc:AlternateContent>
        <mc:AlternateContent xmlns:mc="http://schemas.openxmlformats.org/markup-compatibility/2006">
          <mc:Choice Requires="x14">
            <control shapeId="1360" r:id="rId28" name="Drop Down 336">
              <controlPr locked="0" defaultSize="0" autoLine="0" autoPict="0">
                <anchor moveWithCells="1">
                  <from>
                    <xdr:col>1</xdr:col>
                    <xdr:colOff>123825</xdr:colOff>
                    <xdr:row>54</xdr:row>
                    <xdr:rowOff>133350</xdr:rowOff>
                  </from>
                  <to>
                    <xdr:col>1</xdr:col>
                    <xdr:colOff>1495425</xdr:colOff>
                    <xdr:row>54</xdr:row>
                    <xdr:rowOff>438150</xdr:rowOff>
                  </to>
                </anchor>
              </controlPr>
            </control>
          </mc:Choice>
        </mc:AlternateContent>
        <mc:AlternateContent xmlns:mc="http://schemas.openxmlformats.org/markup-compatibility/2006">
          <mc:Choice Requires="x14">
            <control shapeId="1361" r:id="rId29" name="Drop Down 337">
              <controlPr locked="0" defaultSize="0" autoLine="0" autoPict="0">
                <anchor moveWithCells="1">
                  <from>
                    <xdr:col>1</xdr:col>
                    <xdr:colOff>123825</xdr:colOff>
                    <xdr:row>55</xdr:row>
                    <xdr:rowOff>133350</xdr:rowOff>
                  </from>
                  <to>
                    <xdr:col>1</xdr:col>
                    <xdr:colOff>1495425</xdr:colOff>
                    <xdr:row>55</xdr:row>
                    <xdr:rowOff>438150</xdr:rowOff>
                  </to>
                </anchor>
              </controlPr>
            </control>
          </mc:Choice>
        </mc:AlternateContent>
        <mc:AlternateContent xmlns:mc="http://schemas.openxmlformats.org/markup-compatibility/2006">
          <mc:Choice Requires="x14">
            <control shapeId="1362" r:id="rId30" name="Drop Down 338">
              <controlPr locked="0" defaultSize="0" autoLine="0" autoPict="0">
                <anchor moveWithCells="1">
                  <from>
                    <xdr:col>1</xdr:col>
                    <xdr:colOff>123825</xdr:colOff>
                    <xdr:row>57</xdr:row>
                    <xdr:rowOff>133350</xdr:rowOff>
                  </from>
                  <to>
                    <xdr:col>1</xdr:col>
                    <xdr:colOff>1495425</xdr:colOff>
                    <xdr:row>57</xdr:row>
                    <xdr:rowOff>438150</xdr:rowOff>
                  </to>
                </anchor>
              </controlPr>
            </control>
          </mc:Choice>
        </mc:AlternateContent>
        <mc:AlternateContent xmlns:mc="http://schemas.openxmlformats.org/markup-compatibility/2006">
          <mc:Choice Requires="x14">
            <control shapeId="1363" r:id="rId31" name="Drop Down 339">
              <controlPr locked="0" defaultSize="0" autoLine="0" autoPict="0">
                <anchor moveWithCells="1">
                  <from>
                    <xdr:col>1</xdr:col>
                    <xdr:colOff>123825</xdr:colOff>
                    <xdr:row>58</xdr:row>
                    <xdr:rowOff>133350</xdr:rowOff>
                  </from>
                  <to>
                    <xdr:col>1</xdr:col>
                    <xdr:colOff>1495425</xdr:colOff>
                    <xdr:row>58</xdr:row>
                    <xdr:rowOff>438150</xdr:rowOff>
                  </to>
                </anchor>
              </controlPr>
            </control>
          </mc:Choice>
        </mc:AlternateContent>
        <mc:AlternateContent xmlns:mc="http://schemas.openxmlformats.org/markup-compatibility/2006">
          <mc:Choice Requires="x14">
            <control shapeId="1365" r:id="rId32" name="Drop Down 341">
              <controlPr locked="0" defaultSize="0" autoLine="0" autoPict="0">
                <anchor moveWithCells="1">
                  <from>
                    <xdr:col>1</xdr:col>
                    <xdr:colOff>123825</xdr:colOff>
                    <xdr:row>62</xdr:row>
                    <xdr:rowOff>133350</xdr:rowOff>
                  </from>
                  <to>
                    <xdr:col>1</xdr:col>
                    <xdr:colOff>1495425</xdr:colOff>
                    <xdr:row>62</xdr:row>
                    <xdr:rowOff>438150</xdr:rowOff>
                  </to>
                </anchor>
              </controlPr>
            </control>
          </mc:Choice>
        </mc:AlternateContent>
        <mc:AlternateContent xmlns:mc="http://schemas.openxmlformats.org/markup-compatibility/2006">
          <mc:Choice Requires="x14">
            <control shapeId="1366" r:id="rId33" name="Drop Down 342">
              <controlPr locked="0" defaultSize="0" autoLine="0" autoPict="0">
                <anchor moveWithCells="1">
                  <from>
                    <xdr:col>1</xdr:col>
                    <xdr:colOff>123825</xdr:colOff>
                    <xdr:row>63</xdr:row>
                    <xdr:rowOff>133350</xdr:rowOff>
                  </from>
                  <to>
                    <xdr:col>1</xdr:col>
                    <xdr:colOff>1495425</xdr:colOff>
                    <xdr:row>63</xdr:row>
                    <xdr:rowOff>438150</xdr:rowOff>
                  </to>
                </anchor>
              </controlPr>
            </control>
          </mc:Choice>
        </mc:AlternateContent>
        <mc:AlternateContent xmlns:mc="http://schemas.openxmlformats.org/markup-compatibility/2006">
          <mc:Choice Requires="x14">
            <control shapeId="1368" r:id="rId34" name="Drop Down 344">
              <controlPr locked="0" defaultSize="0" autoLine="0" autoPict="0">
                <anchor moveWithCells="1">
                  <from>
                    <xdr:col>1</xdr:col>
                    <xdr:colOff>123825</xdr:colOff>
                    <xdr:row>72</xdr:row>
                    <xdr:rowOff>133350</xdr:rowOff>
                  </from>
                  <to>
                    <xdr:col>1</xdr:col>
                    <xdr:colOff>1495425</xdr:colOff>
                    <xdr:row>72</xdr:row>
                    <xdr:rowOff>438150</xdr:rowOff>
                  </to>
                </anchor>
              </controlPr>
            </control>
          </mc:Choice>
        </mc:AlternateContent>
        <mc:AlternateContent xmlns:mc="http://schemas.openxmlformats.org/markup-compatibility/2006">
          <mc:Choice Requires="x14">
            <control shapeId="1371" r:id="rId35" name="Drop Down 347">
              <controlPr locked="0" defaultSize="0" autoLine="0" autoPict="0">
                <anchor moveWithCells="1">
                  <from>
                    <xdr:col>1</xdr:col>
                    <xdr:colOff>123825</xdr:colOff>
                    <xdr:row>80</xdr:row>
                    <xdr:rowOff>133350</xdr:rowOff>
                  </from>
                  <to>
                    <xdr:col>1</xdr:col>
                    <xdr:colOff>1495425</xdr:colOff>
                    <xdr:row>80</xdr:row>
                    <xdr:rowOff>438150</xdr:rowOff>
                  </to>
                </anchor>
              </controlPr>
            </control>
          </mc:Choice>
        </mc:AlternateContent>
        <mc:AlternateContent xmlns:mc="http://schemas.openxmlformats.org/markup-compatibility/2006">
          <mc:Choice Requires="x14">
            <control shapeId="1372" r:id="rId36" name="Drop Down 348">
              <controlPr locked="0" defaultSize="0" autoLine="0" autoPict="0">
                <anchor moveWithCells="1">
                  <from>
                    <xdr:col>1</xdr:col>
                    <xdr:colOff>123825</xdr:colOff>
                    <xdr:row>82</xdr:row>
                    <xdr:rowOff>276225</xdr:rowOff>
                  </from>
                  <to>
                    <xdr:col>1</xdr:col>
                    <xdr:colOff>1495425</xdr:colOff>
                    <xdr:row>83</xdr:row>
                    <xdr:rowOff>9525</xdr:rowOff>
                  </to>
                </anchor>
              </controlPr>
            </control>
          </mc:Choice>
        </mc:AlternateContent>
        <mc:AlternateContent xmlns:mc="http://schemas.openxmlformats.org/markup-compatibility/2006">
          <mc:Choice Requires="x14">
            <control shapeId="1373" r:id="rId37" name="Drop Down 349">
              <controlPr locked="0" defaultSize="0" autoLine="0" autoPict="0">
                <anchor moveWithCells="1">
                  <from>
                    <xdr:col>1</xdr:col>
                    <xdr:colOff>123825</xdr:colOff>
                    <xdr:row>84</xdr:row>
                    <xdr:rowOff>133350</xdr:rowOff>
                  </from>
                  <to>
                    <xdr:col>1</xdr:col>
                    <xdr:colOff>1495425</xdr:colOff>
                    <xdr:row>84</xdr:row>
                    <xdr:rowOff>438150</xdr:rowOff>
                  </to>
                </anchor>
              </controlPr>
            </control>
          </mc:Choice>
        </mc:AlternateContent>
        <mc:AlternateContent xmlns:mc="http://schemas.openxmlformats.org/markup-compatibility/2006">
          <mc:Choice Requires="x14">
            <control shapeId="1374" r:id="rId38" name="Drop Down 350">
              <controlPr locked="0" defaultSize="0" autoLine="0" autoPict="0">
                <anchor moveWithCells="1">
                  <from>
                    <xdr:col>1</xdr:col>
                    <xdr:colOff>123825</xdr:colOff>
                    <xdr:row>85</xdr:row>
                    <xdr:rowOff>133350</xdr:rowOff>
                  </from>
                  <to>
                    <xdr:col>1</xdr:col>
                    <xdr:colOff>1495425</xdr:colOff>
                    <xdr:row>85</xdr:row>
                    <xdr:rowOff>438150</xdr:rowOff>
                  </to>
                </anchor>
              </controlPr>
            </control>
          </mc:Choice>
        </mc:AlternateContent>
        <mc:AlternateContent xmlns:mc="http://schemas.openxmlformats.org/markup-compatibility/2006">
          <mc:Choice Requires="x14">
            <control shapeId="1375" r:id="rId39" name="Drop Down 351">
              <controlPr locked="0" defaultSize="0" autoLine="0" autoPict="0">
                <anchor moveWithCells="1">
                  <from>
                    <xdr:col>1</xdr:col>
                    <xdr:colOff>123825</xdr:colOff>
                    <xdr:row>86</xdr:row>
                    <xdr:rowOff>133350</xdr:rowOff>
                  </from>
                  <to>
                    <xdr:col>1</xdr:col>
                    <xdr:colOff>1495425</xdr:colOff>
                    <xdr:row>86</xdr:row>
                    <xdr:rowOff>438150</xdr:rowOff>
                  </to>
                </anchor>
              </controlPr>
            </control>
          </mc:Choice>
        </mc:AlternateContent>
        <mc:AlternateContent xmlns:mc="http://schemas.openxmlformats.org/markup-compatibility/2006">
          <mc:Choice Requires="x14">
            <control shapeId="1376" r:id="rId40" name="Drop Down 352">
              <controlPr locked="0" defaultSize="0" autoLine="0" autoPict="0">
                <anchor moveWithCells="1">
                  <from>
                    <xdr:col>1</xdr:col>
                    <xdr:colOff>123825</xdr:colOff>
                    <xdr:row>92</xdr:row>
                    <xdr:rowOff>133350</xdr:rowOff>
                  </from>
                  <to>
                    <xdr:col>1</xdr:col>
                    <xdr:colOff>1495425</xdr:colOff>
                    <xdr:row>92</xdr:row>
                    <xdr:rowOff>438150</xdr:rowOff>
                  </to>
                </anchor>
              </controlPr>
            </control>
          </mc:Choice>
        </mc:AlternateContent>
        <mc:AlternateContent xmlns:mc="http://schemas.openxmlformats.org/markup-compatibility/2006">
          <mc:Choice Requires="x14">
            <control shapeId="1377" r:id="rId41" name="Drop Down 353">
              <controlPr locked="0" defaultSize="0" autoLine="0" autoPict="0">
                <anchor moveWithCells="1">
                  <from>
                    <xdr:col>1</xdr:col>
                    <xdr:colOff>123825</xdr:colOff>
                    <xdr:row>93</xdr:row>
                    <xdr:rowOff>133350</xdr:rowOff>
                  </from>
                  <to>
                    <xdr:col>1</xdr:col>
                    <xdr:colOff>1495425</xdr:colOff>
                    <xdr:row>93</xdr:row>
                    <xdr:rowOff>438150</xdr:rowOff>
                  </to>
                </anchor>
              </controlPr>
            </control>
          </mc:Choice>
        </mc:AlternateContent>
        <mc:AlternateContent xmlns:mc="http://schemas.openxmlformats.org/markup-compatibility/2006">
          <mc:Choice Requires="x14">
            <control shapeId="1378" r:id="rId42" name="Drop Down 354">
              <controlPr locked="0" defaultSize="0" autoLine="0" autoPict="0">
                <anchor moveWithCells="1">
                  <from>
                    <xdr:col>1</xdr:col>
                    <xdr:colOff>123825</xdr:colOff>
                    <xdr:row>94</xdr:row>
                    <xdr:rowOff>133350</xdr:rowOff>
                  </from>
                  <to>
                    <xdr:col>1</xdr:col>
                    <xdr:colOff>1495425</xdr:colOff>
                    <xdr:row>94</xdr:row>
                    <xdr:rowOff>438150</xdr:rowOff>
                  </to>
                </anchor>
              </controlPr>
            </control>
          </mc:Choice>
        </mc:AlternateContent>
        <mc:AlternateContent xmlns:mc="http://schemas.openxmlformats.org/markup-compatibility/2006">
          <mc:Choice Requires="x14">
            <control shapeId="1379" r:id="rId43" name="Drop Down 355">
              <controlPr locked="0" defaultSize="0" autoLine="0" autoPict="0">
                <anchor moveWithCells="1">
                  <from>
                    <xdr:col>1</xdr:col>
                    <xdr:colOff>123825</xdr:colOff>
                    <xdr:row>95</xdr:row>
                    <xdr:rowOff>133350</xdr:rowOff>
                  </from>
                  <to>
                    <xdr:col>1</xdr:col>
                    <xdr:colOff>1495425</xdr:colOff>
                    <xdr:row>95</xdr:row>
                    <xdr:rowOff>438150</xdr:rowOff>
                  </to>
                </anchor>
              </controlPr>
            </control>
          </mc:Choice>
        </mc:AlternateContent>
        <mc:AlternateContent xmlns:mc="http://schemas.openxmlformats.org/markup-compatibility/2006">
          <mc:Choice Requires="x14">
            <control shapeId="1380" r:id="rId44" name="Drop Down 356">
              <controlPr locked="0" defaultSize="0" autoLine="0" autoPict="0">
                <anchor moveWithCells="1">
                  <from>
                    <xdr:col>1</xdr:col>
                    <xdr:colOff>123825</xdr:colOff>
                    <xdr:row>102</xdr:row>
                    <xdr:rowOff>133350</xdr:rowOff>
                  </from>
                  <to>
                    <xdr:col>1</xdr:col>
                    <xdr:colOff>1495425</xdr:colOff>
                    <xdr:row>102</xdr:row>
                    <xdr:rowOff>438150</xdr:rowOff>
                  </to>
                </anchor>
              </controlPr>
            </control>
          </mc:Choice>
        </mc:AlternateContent>
        <mc:AlternateContent xmlns:mc="http://schemas.openxmlformats.org/markup-compatibility/2006">
          <mc:Choice Requires="x14">
            <control shapeId="1381" r:id="rId45" name="Drop Down 357">
              <controlPr locked="0" defaultSize="0" autoLine="0" autoPict="0">
                <anchor moveWithCells="1">
                  <from>
                    <xdr:col>1</xdr:col>
                    <xdr:colOff>123825</xdr:colOff>
                    <xdr:row>90</xdr:row>
                    <xdr:rowOff>419100</xdr:rowOff>
                  </from>
                  <to>
                    <xdr:col>1</xdr:col>
                    <xdr:colOff>1495425</xdr:colOff>
                    <xdr:row>91</xdr:row>
                    <xdr:rowOff>152400</xdr:rowOff>
                  </to>
                </anchor>
              </controlPr>
            </control>
          </mc:Choice>
        </mc:AlternateContent>
        <mc:AlternateContent xmlns:mc="http://schemas.openxmlformats.org/markup-compatibility/2006">
          <mc:Choice Requires="x14">
            <control shapeId="1382" r:id="rId46" name="Drop Down 358">
              <controlPr locked="0" defaultSize="0" autoLine="0" autoPict="0">
                <anchor moveWithCells="1">
                  <from>
                    <xdr:col>1</xdr:col>
                    <xdr:colOff>123825</xdr:colOff>
                    <xdr:row>22</xdr:row>
                    <xdr:rowOff>28575</xdr:rowOff>
                  </from>
                  <to>
                    <xdr:col>1</xdr:col>
                    <xdr:colOff>1495425</xdr:colOff>
                    <xdr:row>23</xdr:row>
                    <xdr:rowOff>19050</xdr:rowOff>
                  </to>
                </anchor>
              </controlPr>
            </control>
          </mc:Choice>
        </mc:AlternateContent>
        <mc:AlternateContent xmlns:mc="http://schemas.openxmlformats.org/markup-compatibility/2006">
          <mc:Choice Requires="x14">
            <control shapeId="1384" r:id="rId47" name="Drop Down 360">
              <controlPr locked="0" defaultSize="0" autoLine="0" autoPict="0">
                <anchor moveWithCells="1">
                  <from>
                    <xdr:col>1</xdr:col>
                    <xdr:colOff>123825</xdr:colOff>
                    <xdr:row>60</xdr:row>
                    <xdr:rowOff>28575</xdr:rowOff>
                  </from>
                  <to>
                    <xdr:col>1</xdr:col>
                    <xdr:colOff>1495425</xdr:colOff>
                    <xdr:row>61</xdr:row>
                    <xdr:rowOff>19050</xdr:rowOff>
                  </to>
                </anchor>
              </controlPr>
            </control>
          </mc:Choice>
        </mc:AlternateContent>
        <mc:AlternateContent xmlns:mc="http://schemas.openxmlformats.org/markup-compatibility/2006">
          <mc:Choice Requires="x14">
            <control shapeId="1385" r:id="rId48" name="Drop Down 361">
              <controlPr locked="0" defaultSize="0" autoLine="0" autoPict="0">
                <anchor moveWithCells="1">
                  <from>
                    <xdr:col>1</xdr:col>
                    <xdr:colOff>123825</xdr:colOff>
                    <xdr:row>42</xdr:row>
                    <xdr:rowOff>28575</xdr:rowOff>
                  </from>
                  <to>
                    <xdr:col>1</xdr:col>
                    <xdr:colOff>1495425</xdr:colOff>
                    <xdr:row>43</xdr:row>
                    <xdr:rowOff>19050</xdr:rowOff>
                  </to>
                </anchor>
              </controlPr>
            </control>
          </mc:Choice>
        </mc:AlternateContent>
        <mc:AlternateContent xmlns:mc="http://schemas.openxmlformats.org/markup-compatibility/2006">
          <mc:Choice Requires="x14">
            <control shapeId="1386" r:id="rId49" name="Drop Down 362">
              <controlPr locked="0" defaultSize="0" autoLine="0" autoPict="0">
                <anchor moveWithCells="1">
                  <from>
                    <xdr:col>1</xdr:col>
                    <xdr:colOff>123825</xdr:colOff>
                    <xdr:row>47</xdr:row>
                    <xdr:rowOff>257175</xdr:rowOff>
                  </from>
                  <to>
                    <xdr:col>1</xdr:col>
                    <xdr:colOff>1495425</xdr:colOff>
                    <xdr:row>47</xdr:row>
                    <xdr:rowOff>561975</xdr:rowOff>
                  </to>
                </anchor>
              </controlPr>
            </control>
          </mc:Choice>
        </mc:AlternateContent>
        <mc:AlternateContent xmlns:mc="http://schemas.openxmlformats.org/markup-compatibility/2006">
          <mc:Choice Requires="x14">
            <control shapeId="1392" r:id="rId50" name="Drop Down 368">
              <controlPr locked="0" defaultSize="0" autoLine="0" autoPict="0">
                <anchor moveWithCells="1">
                  <from>
                    <xdr:col>1</xdr:col>
                    <xdr:colOff>133350</xdr:colOff>
                    <xdr:row>66</xdr:row>
                    <xdr:rowOff>133350</xdr:rowOff>
                  </from>
                  <to>
                    <xdr:col>1</xdr:col>
                    <xdr:colOff>1504950</xdr:colOff>
                    <xdr:row>66</xdr:row>
                    <xdr:rowOff>438150</xdr:rowOff>
                  </to>
                </anchor>
              </controlPr>
            </control>
          </mc:Choice>
        </mc:AlternateContent>
        <mc:AlternateContent xmlns:mc="http://schemas.openxmlformats.org/markup-compatibility/2006">
          <mc:Choice Requires="x14">
            <control shapeId="1395" r:id="rId51" name="Drop Down 371">
              <controlPr locked="0" defaultSize="0" autoLine="0" autoPict="0">
                <anchor moveWithCells="1">
                  <from>
                    <xdr:col>1</xdr:col>
                    <xdr:colOff>133350</xdr:colOff>
                    <xdr:row>68</xdr:row>
                    <xdr:rowOff>276225</xdr:rowOff>
                  </from>
                  <to>
                    <xdr:col>1</xdr:col>
                    <xdr:colOff>1504950</xdr:colOff>
                    <xdr:row>69</xdr:row>
                    <xdr:rowOff>266700</xdr:rowOff>
                  </to>
                </anchor>
              </controlPr>
            </control>
          </mc:Choice>
        </mc:AlternateContent>
        <mc:AlternateContent xmlns:mc="http://schemas.openxmlformats.org/markup-compatibility/2006">
          <mc:Choice Requires="x14">
            <control shapeId="1397" r:id="rId52" name="Drop Down 373">
              <controlPr locked="0" defaultSize="0" autoLine="0" autoPict="0">
                <anchor moveWithCells="1">
                  <from>
                    <xdr:col>1</xdr:col>
                    <xdr:colOff>123825</xdr:colOff>
                    <xdr:row>75</xdr:row>
                    <xdr:rowOff>180975</xdr:rowOff>
                  </from>
                  <to>
                    <xdr:col>1</xdr:col>
                    <xdr:colOff>1495425</xdr:colOff>
                    <xdr:row>75</xdr:row>
                    <xdr:rowOff>485775</xdr:rowOff>
                  </to>
                </anchor>
              </controlPr>
            </control>
          </mc:Choice>
        </mc:AlternateContent>
        <mc:AlternateContent xmlns:mc="http://schemas.openxmlformats.org/markup-compatibility/2006">
          <mc:Choice Requires="x14">
            <control shapeId="1399" r:id="rId53" name="Drop Down 375">
              <controlPr locked="0" defaultSize="0" autoLine="0" autoPict="0">
                <anchor moveWithCells="1">
                  <from>
                    <xdr:col>1</xdr:col>
                    <xdr:colOff>123825</xdr:colOff>
                    <xdr:row>77</xdr:row>
                    <xdr:rowOff>38100</xdr:rowOff>
                  </from>
                  <to>
                    <xdr:col>1</xdr:col>
                    <xdr:colOff>1495425</xdr:colOff>
                    <xdr:row>78</xdr:row>
                    <xdr:rowOff>28575</xdr:rowOff>
                  </to>
                </anchor>
              </controlPr>
            </control>
          </mc:Choice>
        </mc:AlternateContent>
        <mc:AlternateContent xmlns:mc="http://schemas.openxmlformats.org/markup-compatibility/2006">
          <mc:Choice Requires="x14">
            <control shapeId="1401" r:id="rId54" name="Drop Down 377">
              <controlPr locked="0" defaultSize="0" autoLine="0" autoPict="0">
                <anchor moveWithCells="1">
                  <from>
                    <xdr:col>1</xdr:col>
                    <xdr:colOff>123825</xdr:colOff>
                    <xdr:row>79</xdr:row>
                    <xdr:rowOff>142875</xdr:rowOff>
                  </from>
                  <to>
                    <xdr:col>1</xdr:col>
                    <xdr:colOff>1495425</xdr:colOff>
                    <xdr:row>79</xdr:row>
                    <xdr:rowOff>447675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Green Spaces Application</vt:lpstr>
      <vt:lpstr>'Green Spaces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nbmartin</dc:creator>
  <cp:lastModifiedBy>Jang, Behn</cp:lastModifiedBy>
  <cp:lastPrinted>2017-02-08T21:32:55Z</cp:lastPrinted>
  <dcterms:created xsi:type="dcterms:W3CDTF">2016-12-01T21:35:31Z</dcterms:created>
  <dcterms:modified xsi:type="dcterms:W3CDTF">2019-05-06T18:28:51Z</dcterms:modified>
  <cp:contentStatus/>
</cp:coreProperties>
</file>