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Residence\"/>
    </mc:Choice>
  </mc:AlternateContent>
  <bookViews>
    <workbookView xWindow="-45" yWindow="30" windowWidth="27795" windowHeight="12270" activeTab="1"/>
  </bookViews>
  <sheets>
    <sheet name="Instructions" sheetId="2" r:id="rId1"/>
    <sheet name="Green Spaces Application" sheetId="1" r:id="rId2"/>
  </sheets>
  <definedNames>
    <definedName name="_xlnm.Print_Area" localSheetId="1">'Green Spaces Application'!$A$1:$I$85</definedName>
  </definedNames>
  <calcPr calcId="162913"/>
</workbook>
</file>

<file path=xl/calcChain.xml><?xml version="1.0" encoding="utf-8"?>
<calcChain xmlns="http://schemas.openxmlformats.org/spreadsheetml/2006/main">
  <c r="D69" i="1" l="1"/>
  <c r="D19" i="1" l="1"/>
  <c r="C19" i="1"/>
  <c r="D62" i="1" l="1"/>
  <c r="D61" i="1"/>
  <c r="D58" i="1"/>
  <c r="D59" i="1"/>
  <c r="D57" i="1"/>
  <c r="D53" i="1"/>
  <c r="D54" i="1"/>
  <c r="D55" i="1"/>
  <c r="D52" i="1"/>
  <c r="D49" i="1"/>
  <c r="D50" i="1"/>
  <c r="D48" i="1"/>
  <c r="D44" i="1"/>
  <c r="D45" i="1"/>
  <c r="D46" i="1"/>
  <c r="D43" i="1"/>
  <c r="F76" i="1" l="1"/>
  <c r="C33" i="1" l="1"/>
  <c r="D33" i="1"/>
  <c r="C20" i="1"/>
  <c r="D20" i="1"/>
  <c r="C21" i="1"/>
  <c r="D21" i="1"/>
  <c r="C22" i="1"/>
  <c r="D22" i="1"/>
  <c r="C43" i="1" l="1"/>
  <c r="C44" i="1"/>
  <c r="C45" i="1"/>
  <c r="C46" i="1"/>
  <c r="C48" i="1"/>
  <c r="C49" i="1"/>
  <c r="C50" i="1"/>
  <c r="C52" i="1"/>
  <c r="C53" i="1"/>
  <c r="C54" i="1"/>
  <c r="C55" i="1"/>
  <c r="C62" i="1"/>
  <c r="C61" i="1"/>
  <c r="C59" i="1"/>
  <c r="C58" i="1"/>
  <c r="C57" i="1"/>
  <c r="D40" i="1"/>
  <c r="C40" i="1"/>
  <c r="D39" i="1"/>
  <c r="C39" i="1"/>
  <c r="D23" i="1"/>
  <c r="C23" i="1"/>
  <c r="C47" i="1" l="1"/>
  <c r="D60" i="1"/>
  <c r="D47" i="1"/>
  <c r="C42" i="1"/>
  <c r="C60" i="1"/>
  <c r="C56" i="1"/>
  <c r="D42" i="1"/>
  <c r="D56" i="1"/>
  <c r="C51" i="1"/>
  <c r="D51" i="1"/>
  <c r="A78" i="1" l="1"/>
  <c r="D36" i="1" l="1"/>
  <c r="C36" i="1"/>
  <c r="D30" i="1" l="1"/>
  <c r="C30" i="1"/>
  <c r="D29" i="1"/>
  <c r="C29" i="1"/>
  <c r="D41" i="1" l="1"/>
  <c r="C41" i="1"/>
  <c r="D14" i="1" l="1"/>
  <c r="D75" i="1" s="1"/>
  <c r="C14" i="1" l="1"/>
  <c r="C75" i="1" s="1"/>
  <c r="C76" i="1" l="1"/>
  <c r="F75" i="1" s="1"/>
</calcChain>
</file>

<file path=xl/sharedStrings.xml><?xml version="1.0" encoding="utf-8"?>
<sst xmlns="http://schemas.openxmlformats.org/spreadsheetml/2006/main" count="103" uniqueCount="98">
  <si>
    <t>Not applicable</t>
  </si>
  <si>
    <t>Name</t>
  </si>
  <si>
    <t>Phone number</t>
  </si>
  <si>
    <t>E-mail address</t>
  </si>
  <si>
    <t>Certification level:</t>
  </si>
  <si>
    <t>Participation</t>
  </si>
  <si>
    <t>Innovation</t>
  </si>
  <si>
    <t>Complete</t>
  </si>
  <si>
    <t>Incomplete</t>
  </si>
  <si>
    <t>Commited to completing</t>
  </si>
  <si>
    <t>Mandatory Actions</t>
  </si>
  <si>
    <t>Drop Down Menu</t>
  </si>
  <si>
    <t>Please begin by filling in your contact details below so that we can verify your certification and recognize your efforts.</t>
  </si>
  <si>
    <t>Points</t>
  </si>
  <si>
    <t>Achieved</t>
  </si>
  <si>
    <t>Action Number</t>
  </si>
  <si>
    <t>Additional Resources</t>
  </si>
  <si>
    <t>Required</t>
  </si>
  <si>
    <t>Action Description</t>
  </si>
  <si>
    <t>Status</t>
  </si>
  <si>
    <t>Applicable</t>
  </si>
  <si>
    <t xml:space="preserve">Totals  </t>
  </si>
  <si>
    <t>Percent of applicable points achieved:</t>
  </si>
  <si>
    <t>Mandatory actions:</t>
  </si>
  <si>
    <t>Totals</t>
  </si>
  <si>
    <t>Batteries</t>
  </si>
  <si>
    <t>Toner and ink cartridges</t>
  </si>
  <si>
    <t>Old equipment and electronics</t>
  </si>
  <si>
    <t>Some ideas for where to start:</t>
  </si>
  <si>
    <t>Social Good</t>
  </si>
  <si>
    <t>Pens, markers, highlighters, and mechanical pencils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</si>
  <si>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</si>
  <si>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</si>
  <si>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</si>
  <si>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</si>
  <si>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</si>
  <si>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</si>
  <si>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</si>
  <si>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</si>
  <si>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</si>
  <si>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</si>
  <si>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</si>
  <si>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Can we highlight your name and achievement on social media?</t>
  </si>
  <si>
    <t>Residence</t>
  </si>
  <si>
    <t>Personal Good</t>
  </si>
  <si>
    <t>Environmental Good</t>
  </si>
  <si>
    <t>Ensure all roommates are informed and agree to follow the applicable actions on this application.</t>
  </si>
  <si>
    <t>Seek out at least one other opportunity to get involved with campus sustainability.</t>
  </si>
  <si>
    <t>Choose eco-friendly personal care, laundry, and/or cleaning products in order to reduce your exposure to potentially harmful synthetic chemicals.</t>
  </si>
  <si>
    <t>Purchase used items such as clothing, furniture, household items or books.</t>
  </si>
  <si>
    <t>Take the stairs instead of the elevator whenever possible.</t>
  </si>
  <si>
    <t>Learn about the health and wellness programs and services available in residences and on campus.</t>
  </si>
  <si>
    <t>Participate in Eco Move Out by donating and recycling items that are no longer needed when moving out of residence.</t>
  </si>
  <si>
    <t>Review the Zero Waste or other UAlberta-approved recycling system in your residence to make sure you know how to use it properly.</t>
  </si>
  <si>
    <t>Always use reusable plates, cups, leftover containers, and water bottles for food and beverages.</t>
  </si>
  <si>
    <t>As often as possible, purchase food that is seasonal, local, organic, and/or certified for sustainability-related practices by a reputable third party.</t>
  </si>
  <si>
    <t>Reduce excess waste by purchasing food, personal care, and cleaning products with less packaging.</t>
  </si>
  <si>
    <t>Bring reusable grocery and/or produce bags to the grocery store to reduce the use of plastic bags.</t>
  </si>
  <si>
    <t>Use less energy by:</t>
  </si>
  <si>
    <t>Switching off lights when not in use.</t>
  </si>
  <si>
    <t>Unplugging electronics when not in use.</t>
  </si>
  <si>
    <t>Washing clothes in cold water.</t>
  </si>
  <si>
    <t>Air-drying laundry.</t>
  </si>
  <si>
    <t>Get around using climate-friendly transportation methods, including walking, cycling, rollerblading, carpooling and public transit.</t>
  </si>
  <si>
    <t>Reading articles in PDF form rather than paper copies.</t>
  </si>
  <si>
    <t>Buying electronic textbooks when possible.</t>
  </si>
  <si>
    <t>Printing documents double-sided.</t>
  </si>
  <si>
    <t>Use less water by:</t>
  </si>
  <si>
    <t>Turning off the taps while brushing your teeth.</t>
  </si>
  <si>
    <t>Taking shorter showers.</t>
  </si>
  <si>
    <t>Reduce waste by:</t>
  </si>
  <si>
    <t>Reduce paper consumption by:</t>
  </si>
  <si>
    <t>Review our residence's fire procedures and safety tips.</t>
  </si>
  <si>
    <t>The Landing at UAlberta is a great resource:</t>
  </si>
  <si>
    <t>Learn about (or refresh yourself on) how to be inclusive of gender and sexual diversity in your residence.</t>
  </si>
  <si>
    <r>
      <t xml:space="preserve">Review UAlberta's </t>
    </r>
    <r>
      <rPr>
        <i/>
        <sz val="14"/>
        <rFont val="Calibri"/>
        <family val="2"/>
        <scheme val="minor"/>
      </rPr>
      <t>Helping Individuals at Risk Program.</t>
    </r>
  </si>
  <si>
    <t>Create your own Innovative Actions</t>
  </si>
  <si>
    <t>Innovative Action Drop Down Menu</t>
  </si>
  <si>
    <t>1 Action</t>
  </si>
  <si>
    <t>2 Actions</t>
  </si>
  <si>
    <t>3 Actions</t>
  </si>
  <si>
    <r>
      <rPr>
        <b/>
        <sz val="16"/>
        <color theme="1"/>
        <rFont val="Calibri"/>
        <family val="2"/>
        <scheme val="minor"/>
      </rPr>
      <t xml:space="preserve">1. </t>
    </r>
    <r>
      <rPr>
        <sz val="16"/>
        <color theme="1"/>
        <rFont val="Calibri"/>
        <family val="2"/>
        <scheme val="minor"/>
      </rPr>
      <t>If you have roomates, choose a leader to oversee the application process, be a point of contact with the Green Spaces Team, and coordinate the implementation of any commitments made as part of your application.</t>
    </r>
  </si>
  <si>
    <t>Note: There are several mandatory actions that are required for all levels of certification.</t>
  </si>
  <si>
    <t xml:space="preserve">This section asks you to contribute a sustainability action that you would like to implement in your space. </t>
  </si>
  <si>
    <t>1. The action should be related to sustainability and achievable in your space within the year-long certification.</t>
  </si>
  <si>
    <t>2. The action may not duplicate any action previously on this  list. It may, however, extend one of the above actions.</t>
  </si>
  <si>
    <t>Recycle the following specialty items with the help of the Students' Union:</t>
  </si>
  <si>
    <t>Keep your eye out for Eco Move Out bins at the end of the year!</t>
  </si>
  <si>
    <t>Pens, toner and ink cartridges, batteries, cell phones, and other small electronics can be dropped off an any InfoLink on campus. Larger electronics can be recycled at Eco Move Out at the end of the year or any of the various Electronics Round-Ups.</t>
  </si>
  <si>
    <t>If you live in a tall tower, consider taking stairs when travelling between one or two floors.</t>
  </si>
  <si>
    <t>Certified spaces will receive a removable sticker to display in recognition of their certification.</t>
  </si>
  <si>
    <t>Sustainabi</t>
  </si>
  <si>
    <t>Try setting a timer or playing music and making your shower last for only one song.</t>
  </si>
  <si>
    <t>Here are some reputable third party certifications to get you started:</t>
  </si>
  <si>
    <t>Eat a plant-rich diet (and reduce your meat consumption).</t>
  </si>
  <si>
    <t>Use houseplants to naturally filter and freshen the air.</t>
  </si>
  <si>
    <t>3. If you are re-certifying, your innovative action may remain the same if there is still growth left to complete the action to full satisfaction. If the action is embedded and there is no more room for growth, please consider a new innovation.</t>
  </si>
  <si>
    <t>Green Spaces for Residences Application - Version 2018-02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</si>
</sst>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i/>
      <sz val="14"/>
      <name val="Calibri"/>
      <family val="2"/>
      <scheme val="minor"/>
    </font>
    <font>
      <u/>
      <sz val="11"/>
      <color theme="10"/>
      <name val="Calibri"/>
      <family val="2"/>
      <scheme val="minor"/>
    </font>
  </fonts>
  <fills count="10">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diagonal/>
    </border>
    <border>
      <left/>
      <right style="thin">
        <color rgb="FF008000"/>
      </right>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249977111117893"/>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249977111117893"/>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right style="thin">
        <color theme="0" tint="-0.34998626667073579"/>
      </right>
      <top/>
      <bottom style="thin">
        <color theme="0" tint="-0.249977111117893"/>
      </bottom>
      <diagonal/>
    </border>
    <border>
      <left style="thin">
        <color theme="0" tint="-0.249977111117893"/>
      </left>
      <right style="thin">
        <color theme="0" tint="-0.34998626667073579"/>
      </right>
      <top/>
      <bottom style="thin">
        <color theme="0" tint="-0.249977111117893"/>
      </bottom>
      <diagonal/>
    </border>
    <border>
      <left style="thin">
        <color theme="0" tint="-0.249977111117893"/>
      </left>
      <right style="thin">
        <color theme="0" tint="-0.34998626667073579"/>
      </right>
      <top style="thin">
        <color theme="0" tint="-0.249977111117893"/>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cellStyleXfs>
  <cellXfs count="225">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3" fillId="5" borderId="1" xfId="0" applyNumberFormat="1" applyFont="1" applyFill="1" applyBorder="1" applyAlignment="1" applyProtection="1">
      <alignment horizontal="center" vertical="center" textRotation="90" wrapText="1"/>
    </xf>
    <xf numFmtId="0" fontId="3" fillId="6" borderId="1" xfId="0" applyNumberFormat="1" applyFont="1" applyFill="1" applyBorder="1" applyAlignment="1" applyProtection="1">
      <alignment horizontal="center" vertical="center" textRotation="90"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textRotation="90"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5" fillId="0" borderId="0" xfId="0" applyFont="1" applyFill="1" applyBorder="1" applyAlignment="1" applyProtection="1">
      <alignment horizontal="center" vertical="center"/>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13" fillId="0" borderId="0" xfId="0" applyFont="1" applyFill="1" applyBorder="1" applyAlignment="1" applyProtection="1">
      <alignmen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Protection="1"/>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16"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0" fillId="0" borderId="4" xfId="0" applyBorder="1" applyProtection="1"/>
    <xf numFmtId="0" fontId="0" fillId="0" borderId="5" xfId="0" applyBorder="1" applyProtection="1"/>
    <xf numFmtId="0" fontId="0" fillId="0" borderId="6" xfId="0" applyBorder="1" applyProtection="1"/>
    <xf numFmtId="0" fontId="11" fillId="0" borderId="7" xfId="0" applyFont="1" applyBorder="1" applyAlignment="1" applyProtection="1">
      <alignment horizontal="left" vertical="center"/>
    </xf>
    <xf numFmtId="0" fontId="14" fillId="0" borderId="8"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8" xfId="0" applyFont="1" applyBorder="1" applyAlignment="1" applyProtection="1">
      <alignment vertical="center"/>
    </xf>
    <xf numFmtId="0" fontId="11" fillId="0" borderId="7" xfId="0" applyFont="1" applyBorder="1" applyAlignment="1" applyProtection="1">
      <alignment horizontal="left" vertical="center" wrapText="1"/>
    </xf>
    <xf numFmtId="165" fontId="2" fillId="5" borderId="1" xfId="0" applyNumberFormat="1" applyFont="1" applyFill="1" applyBorder="1" applyAlignment="1" applyProtection="1">
      <alignment horizontal="center" vertical="center"/>
    </xf>
    <xf numFmtId="165" fontId="2" fillId="6" borderId="1" xfId="0" applyNumberFormat="1" applyFont="1" applyFill="1" applyBorder="1" applyAlignment="1" applyProtection="1">
      <alignment horizontal="center" vertical="center"/>
    </xf>
    <xf numFmtId="0" fontId="19" fillId="0" borderId="2" xfId="0" applyFont="1" applyBorder="1" applyAlignment="1" applyProtection="1">
      <alignment horizontal="center" vertical="center" wrapText="1"/>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7"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4" fillId="0" borderId="32" xfId="0" applyNumberFormat="1" applyFont="1" applyFill="1" applyBorder="1" applyAlignment="1" applyProtection="1">
      <alignment vertical="center" wrapText="1"/>
      <protection locked="0"/>
    </xf>
    <xf numFmtId="0" fontId="4" fillId="0" borderId="35" xfId="0" applyNumberFormat="1" applyFont="1" applyFill="1" applyBorder="1" applyAlignment="1" applyProtection="1">
      <alignment vertical="center" wrapText="1"/>
      <protection locked="0"/>
    </xf>
    <xf numFmtId="0" fontId="3" fillId="5" borderId="34" xfId="0" applyNumberFormat="1" applyFont="1" applyFill="1" applyBorder="1" applyAlignment="1" applyProtection="1">
      <alignment horizontal="center" vertical="center" textRotation="90" wrapText="1"/>
    </xf>
    <xf numFmtId="0" fontId="3" fillId="6" borderId="34" xfId="0" applyNumberFormat="1" applyFont="1" applyFill="1" applyBorder="1" applyAlignment="1" applyProtection="1">
      <alignment horizontal="center" vertical="center" textRotation="90" wrapText="1"/>
    </xf>
    <xf numFmtId="0" fontId="11" fillId="9" borderId="0" xfId="0" applyFont="1" applyFill="1" applyBorder="1" applyAlignment="1" applyProtection="1">
      <alignment horizontal="left" vertical="center"/>
    </xf>
    <xf numFmtId="0" fontId="7" fillId="0" borderId="20" xfId="0" applyFont="1" applyFill="1" applyBorder="1" applyAlignment="1" applyProtection="1">
      <alignment horizontal="left" vertical="center" wrapText="1"/>
    </xf>
    <xf numFmtId="0" fontId="0" fillId="0" borderId="0" xfId="0" applyFill="1" applyBorder="1" applyAlignment="1" applyProtection="1">
      <alignment wrapText="1"/>
    </xf>
    <xf numFmtId="0" fontId="24" fillId="0" borderId="0" xfId="3" applyProtection="1"/>
    <xf numFmtId="0" fontId="7" fillId="0" borderId="12" xfId="0" applyFont="1" applyFill="1" applyBorder="1" applyAlignment="1" applyProtection="1">
      <alignment horizontal="left" vertical="center" wrapText="1"/>
    </xf>
    <xf numFmtId="0" fontId="2" fillId="0" borderId="47" xfId="0" applyFont="1" applyFill="1" applyBorder="1" applyAlignment="1" applyProtection="1">
      <alignment horizontal="center" vertical="center" wrapText="1"/>
    </xf>
    <xf numFmtId="0" fontId="5" fillId="0" borderId="48" xfId="0" applyFont="1" applyFill="1" applyBorder="1" applyAlignment="1" applyProtection="1">
      <protection hidden="1"/>
    </xf>
    <xf numFmtId="0" fontId="5" fillId="0" borderId="48" xfId="0" applyFont="1" applyFill="1" applyBorder="1" applyAlignment="1" applyProtection="1">
      <alignment horizontal="center"/>
      <protection hidden="1"/>
    </xf>
    <xf numFmtId="0" fontId="0" fillId="0" borderId="48" xfId="0" applyFont="1" applyFill="1" applyBorder="1" applyAlignment="1" applyProtection="1">
      <alignment horizontal="center" vertical="center"/>
    </xf>
    <xf numFmtId="0" fontId="7" fillId="0" borderId="48" xfId="0" applyFont="1" applyFill="1" applyBorder="1" applyAlignment="1" applyProtection="1">
      <alignment horizontal="left" vertical="center" wrapText="1"/>
    </xf>
    <xf numFmtId="0" fontId="12" fillId="0" borderId="50" xfId="0" applyFont="1" applyFill="1" applyBorder="1" applyAlignment="1" applyProtection="1">
      <alignment vertical="center"/>
    </xf>
    <xf numFmtId="0" fontId="7" fillId="0" borderId="53"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wrapText="1"/>
    </xf>
    <xf numFmtId="0" fontId="7" fillId="0" borderId="50" xfId="0" applyFont="1" applyFill="1" applyBorder="1" applyAlignment="1" applyProtection="1">
      <alignment vertical="center" wrapText="1"/>
    </xf>
    <xf numFmtId="0" fontId="0" fillId="0" borderId="0" xfId="0" applyFill="1" applyBorder="1" applyProtection="1"/>
    <xf numFmtId="0" fontId="7" fillId="0" borderId="18" xfId="0" applyFont="1" applyFill="1" applyBorder="1" applyAlignment="1" applyProtection="1">
      <alignment horizontal="left" vertical="center" wrapText="1"/>
    </xf>
    <xf numFmtId="0" fontId="0" fillId="0" borderId="18" xfId="0" applyFont="1" applyBorder="1" applyAlignment="1" applyProtection="1">
      <alignment horizontal="left" vertical="top"/>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9" xfId="0" applyFont="1" applyFill="1" applyBorder="1" applyAlignment="1" applyProtection="1">
      <alignment horizontal="right" vertical="center" indent="1"/>
    </xf>
    <xf numFmtId="0" fontId="20" fillId="2" borderId="10" xfId="0" applyFont="1" applyFill="1" applyBorder="1" applyAlignment="1" applyProtection="1">
      <alignment horizontal="right" vertical="center" indent="1"/>
    </xf>
    <xf numFmtId="0" fontId="20" fillId="2" borderId="11"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13" fillId="0" borderId="14"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xf>
    <xf numFmtId="0" fontId="12" fillId="4" borderId="2" xfId="0" applyFont="1" applyFill="1" applyBorder="1" applyAlignment="1" applyProtection="1">
      <alignment vertical="center"/>
    </xf>
    <xf numFmtId="0" fontId="12" fillId="4" borderId="53" xfId="0" applyFont="1" applyFill="1" applyBorder="1" applyAlignment="1" applyProtection="1">
      <alignment vertical="center"/>
    </xf>
    <xf numFmtId="0" fontId="19" fillId="0" borderId="1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5" fillId="0" borderId="12" xfId="0" applyFont="1" applyBorder="1" applyAlignment="1" applyProtection="1">
      <alignment horizontal="center"/>
      <protection hidden="1"/>
    </xf>
    <xf numFmtId="0" fontId="5" fillId="0" borderId="2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2" fillId="6" borderId="12" xfId="0" applyFont="1" applyFill="1" applyBorder="1" applyAlignment="1" applyProtection="1">
      <alignment horizontal="center" vertical="center"/>
    </xf>
    <xf numFmtId="0" fontId="2" fillId="6" borderId="23" xfId="0" applyFont="1" applyFill="1" applyBorder="1" applyAlignment="1" applyProtection="1">
      <alignment horizontal="center" vertical="center"/>
    </xf>
    <xf numFmtId="0" fontId="2" fillId="6" borderId="13"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0" fillId="0" borderId="12" xfId="0" applyBorder="1" applyAlignment="1" applyProtection="1">
      <alignment horizontal="center"/>
    </xf>
    <xf numFmtId="0" fontId="0" fillId="0" borderId="23" xfId="0" applyBorder="1" applyAlignment="1" applyProtection="1">
      <alignment horizontal="center"/>
    </xf>
    <xf numFmtId="0" fontId="0" fillId="0" borderId="13" xfId="0" applyBorder="1" applyAlignment="1" applyProtection="1">
      <alignment horizontal="center"/>
    </xf>
    <xf numFmtId="0" fontId="13" fillId="0" borderId="3"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12" fillId="4" borderId="13" xfId="0" applyFont="1" applyFill="1" applyBorder="1" applyAlignment="1" applyProtection="1">
      <alignment vertical="center"/>
    </xf>
    <xf numFmtId="0" fontId="12" fillId="4" borderId="55" xfId="0" applyFont="1" applyFill="1" applyBorder="1" applyAlignment="1" applyProtection="1">
      <alignment vertical="center"/>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4" fillId="0" borderId="33" xfId="0" applyNumberFormat="1" applyFont="1" applyFill="1" applyBorder="1" applyAlignment="1" applyProtection="1">
      <alignment horizontal="center" vertical="center" wrapText="1"/>
      <protection locked="0"/>
    </xf>
    <xf numFmtId="0" fontId="4" fillId="0" borderId="32" xfId="0" applyNumberFormat="1"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4" fillId="0" borderId="30" xfId="0" applyNumberFormat="1" applyFont="1" applyFill="1" applyBorder="1" applyAlignment="1" applyProtection="1">
      <alignment horizontal="center" vertical="center" wrapText="1"/>
      <protection locked="0"/>
    </xf>
    <xf numFmtId="0" fontId="4" fillId="0" borderId="31" xfId="0" applyNumberFormat="1" applyFont="1" applyFill="1" applyBorder="1" applyAlignment="1" applyProtection="1">
      <alignment horizontal="center" vertical="center" wrapText="1"/>
      <protection locked="0"/>
    </xf>
    <xf numFmtId="0" fontId="3" fillId="0" borderId="37"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3" fillId="0" borderId="43" xfId="0" applyNumberFormat="1" applyFont="1" applyFill="1" applyBorder="1" applyAlignment="1" applyProtection="1">
      <alignment horizontal="center" vertical="center" wrapText="1"/>
    </xf>
    <xf numFmtId="0" fontId="3" fillId="0" borderId="44"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3" fillId="0" borderId="42"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xf>
    <xf numFmtId="0" fontId="19" fillId="0" borderId="50"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5" fillId="0" borderId="18"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2" fillId="5" borderId="18"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6" borderId="18"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3" fillId="0" borderId="50" xfId="0" applyFont="1" applyFill="1" applyBorder="1" applyAlignment="1" applyProtection="1">
      <alignment horizontal="left" vertical="center" wrapText="1"/>
    </xf>
    <xf numFmtId="0" fontId="10" fillId="0" borderId="0" xfId="0" applyFont="1" applyBorder="1" applyAlignment="1" applyProtection="1">
      <alignment horizontal="left"/>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50" xfId="0" applyFont="1" applyFill="1" applyBorder="1" applyAlignment="1" applyProtection="1">
      <alignment horizontal="left" vertical="center"/>
    </xf>
  </cellXfs>
  <cellStyles count="4">
    <cellStyle name="Comma 2" xfId="1"/>
    <cellStyle name="Hyperlink" xfId="3" builtinId="8"/>
    <cellStyle name="Normal" xfId="0" builtinId="0"/>
    <cellStyle name="Percent" xfId="2" builtinId="5"/>
  </cellStyles>
  <dxfs count="6">
    <dxf>
      <fill>
        <patternFill>
          <bgColor rgb="FFFFFFCC"/>
        </patternFill>
      </fill>
    </dxf>
    <dxf>
      <fill>
        <patternFill patternType="lightUp"/>
      </fill>
    </dxf>
    <dxf>
      <fill>
        <patternFill>
          <bgColor theme="6" tint="0.59996337778862885"/>
        </patternFill>
      </fill>
    </dxf>
    <dxf>
      <fill>
        <patternFill>
          <bgColor rgb="FFFFFFCC"/>
        </patternFill>
      </fill>
    </dxf>
    <dxf>
      <fill>
        <patternFill patternType="lightUp"/>
      </fill>
    </dxf>
    <dxf>
      <fill>
        <patternFill>
          <bgColor theme="6" tint="0.59996337778862885"/>
        </patternFill>
      </fill>
    </dxf>
  </dxfs>
  <tableStyles count="0" defaultTableStyle="TableStyleMedium2" defaultPivotStyle="PivotStyleLight16"/>
  <colors>
    <mruColors>
      <color rgb="FFFFFFCC"/>
      <color rgb="FF00A200"/>
      <color rgb="FFFFFF99"/>
      <color rgb="FF008000"/>
      <color rgb="FFD4ECBA"/>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0" fmlaRange="$J$3:$J$4" noThreeD="1" sel="1" val="0"/>
</file>

<file path=xl/ctrlProps/ctrlProp10.xml><?xml version="1.0" encoding="utf-8"?>
<formControlPr xmlns="http://schemas.microsoft.com/office/spreadsheetml/2009/9/main" objectType="Drop" dropLines="4" dropStyle="combo" dx="16" fmlaLink="$J$43" fmlaRange="$J$3:$J$6" noThreeD="1" sel="1" val="0"/>
</file>

<file path=xl/ctrlProps/ctrlProp11.xml><?xml version="1.0" encoding="utf-8"?>
<formControlPr xmlns="http://schemas.microsoft.com/office/spreadsheetml/2009/9/main" objectType="Drop" dropLines="4" dropStyle="combo" dx="16" fmlaLink="$J$44" fmlaRange="$J$3:$J$6" noThreeD="1" sel="1" val="0"/>
</file>

<file path=xl/ctrlProps/ctrlProp12.xml><?xml version="1.0" encoding="utf-8"?>
<formControlPr xmlns="http://schemas.microsoft.com/office/spreadsheetml/2009/9/main" objectType="Drop" dropLines="4" dropStyle="combo" dx="16" fmlaLink="$J$45" fmlaRange="$J$3:$J$6" noThreeD="1" sel="1" val="0"/>
</file>

<file path=xl/ctrlProps/ctrlProp13.xml><?xml version="1.0" encoding="utf-8"?>
<formControlPr xmlns="http://schemas.microsoft.com/office/spreadsheetml/2009/9/main" objectType="Drop" dropLines="4" dropStyle="combo" dx="16" fmlaLink="$J$46" fmlaRange="$J$3:$J$6" noThreeD="1" sel="1" val="0"/>
</file>

<file path=xl/ctrlProps/ctrlProp14.xml><?xml version="1.0" encoding="utf-8"?>
<formControlPr xmlns="http://schemas.microsoft.com/office/spreadsheetml/2009/9/main" objectType="Drop" dropLines="4" dropStyle="combo" dx="16" fmlaLink="$J$39" fmlaRange="$J$3:$J$6" noThreeD="1" sel="1" val="0"/>
</file>

<file path=xl/ctrlProps/ctrlProp15.xml><?xml version="1.0" encoding="utf-8"?>
<formControlPr xmlns="http://schemas.microsoft.com/office/spreadsheetml/2009/9/main" objectType="Drop" dropLines="4" dropStyle="combo" dx="16" fmlaLink="$J$52" fmlaRange="$J$3:$J$6" noThreeD="1" sel="1" val="0"/>
</file>

<file path=xl/ctrlProps/ctrlProp16.xml><?xml version="1.0" encoding="utf-8"?>
<formControlPr xmlns="http://schemas.microsoft.com/office/spreadsheetml/2009/9/main" objectType="Drop" dropLines="4" dropStyle="combo" dx="16" fmlaLink="$J$53" fmlaRange="$J$3:$J$6" noThreeD="1" sel="1" val="0"/>
</file>

<file path=xl/ctrlProps/ctrlProp17.xml><?xml version="1.0" encoding="utf-8"?>
<formControlPr xmlns="http://schemas.microsoft.com/office/spreadsheetml/2009/9/main" objectType="Drop" dropLines="4" dropStyle="combo" dx="16" fmlaLink="$J$40" fmlaRange="$J$3:$J$6" noThreeD="1" sel="1" val="0"/>
</file>

<file path=xl/ctrlProps/ctrlProp18.xml><?xml version="1.0" encoding="utf-8"?>
<formControlPr xmlns="http://schemas.microsoft.com/office/spreadsheetml/2009/9/main" objectType="Drop" dropLines="4" dropStyle="combo" dx="16" fmlaLink="$J$48" fmlaRange="$J$3:$J$6" noThreeD="1" sel="1" val="0"/>
</file>

<file path=xl/ctrlProps/ctrlProp19.xml><?xml version="1.0" encoding="utf-8"?>
<formControlPr xmlns="http://schemas.microsoft.com/office/spreadsheetml/2009/9/main" objectType="Drop" dropLines="4" dropStyle="combo" dx="16" fmlaLink="$J$49" fmlaRange="$J$3:$J$6" noThreeD="1" sel="1" val="0"/>
</file>

<file path=xl/ctrlProps/ctrlProp2.xml><?xml version="1.0" encoding="utf-8"?>
<formControlPr xmlns="http://schemas.microsoft.com/office/spreadsheetml/2009/9/main" objectType="Drop" dropLines="4" dropStyle="combo" dx="16" fmlaLink="$J$11" fmlaRange="$J$3:$J$4" noThreeD="1" sel="1" val="0"/>
</file>

<file path=xl/ctrlProps/ctrlProp20.xml><?xml version="1.0" encoding="utf-8"?>
<formControlPr xmlns="http://schemas.microsoft.com/office/spreadsheetml/2009/9/main" objectType="Drop" dropLines="4" dropStyle="combo" dx="16" fmlaLink="$J$50" fmlaRange="$J$3:$J$6" noThreeD="1" sel="1" val="0"/>
</file>

<file path=xl/ctrlProps/ctrlProp21.xml><?xml version="1.0" encoding="utf-8"?>
<formControlPr xmlns="http://schemas.microsoft.com/office/spreadsheetml/2009/9/main" objectType="Drop" dropLines="4" dropStyle="combo" dx="16" fmlaLink="$J$22" fmlaRange="$J$3:$J$6" noThreeD="1" sel="1" val="0"/>
</file>

<file path=xl/ctrlProps/ctrlProp22.xml><?xml version="1.0" encoding="utf-8"?>
<formControlPr xmlns="http://schemas.microsoft.com/office/spreadsheetml/2009/9/main" objectType="Drop" dropLines="4" dropStyle="combo" dx="16" fmlaLink="$J$14" fmlaRange="$J$3:$J$6" noThreeD="1" sel="1" val="0"/>
</file>

<file path=xl/ctrlProps/ctrlProp23.xml><?xml version="1.0" encoding="utf-8"?>
<formControlPr xmlns="http://schemas.microsoft.com/office/spreadsheetml/2009/9/main" objectType="Drop" dropLines="4" dropStyle="combo" dx="16" fmlaLink="$J$33" fmlaRange="$J$3:$J$6" noThreeD="1" sel="1" val="0"/>
</file>

<file path=xl/ctrlProps/ctrlProp24.xml><?xml version="1.0" encoding="utf-8"?>
<formControlPr xmlns="http://schemas.microsoft.com/office/spreadsheetml/2009/9/main" objectType="Drop" dropLines="4" dropStyle="combo" dx="16" fmlaLink="$J$41" fmlaRange="$J$3:$J$6" noThreeD="1" sel="1" val="0"/>
</file>

<file path=xl/ctrlProps/ctrlProp25.xml><?xml version="1.0" encoding="utf-8"?>
<formControlPr xmlns="http://schemas.microsoft.com/office/spreadsheetml/2009/9/main" objectType="Drop" dropLines="4" dropStyle="combo" dx="16" fmlaLink="$J$54" fmlaRange="$J$3:$J$6" noThreeD="1" sel="1" val="0"/>
</file>

<file path=xl/ctrlProps/ctrlProp26.xml><?xml version="1.0" encoding="utf-8"?>
<formControlPr xmlns="http://schemas.microsoft.com/office/spreadsheetml/2009/9/main" objectType="Drop" dropLines="4" dropStyle="combo" dx="16" fmlaLink="$J$55" fmlaRange="$J$3:$J$6" noThreeD="1" sel="1" val="0"/>
</file>

<file path=xl/ctrlProps/ctrlProp27.xml><?xml version="1.0" encoding="utf-8"?>
<formControlPr xmlns="http://schemas.microsoft.com/office/spreadsheetml/2009/9/main" objectType="Drop" dropLines="4" dropStyle="combo" dx="16" fmlaLink="$J$57" fmlaRange="$J$3:$J$6" noThreeD="1" sel="1" val="0"/>
</file>

<file path=xl/ctrlProps/ctrlProp28.xml><?xml version="1.0" encoding="utf-8"?>
<formControlPr xmlns="http://schemas.microsoft.com/office/spreadsheetml/2009/9/main" objectType="Drop" dropLines="4" dropStyle="combo" dx="16" fmlaLink="$J$58" fmlaRange="$J$3:$J$6" noThreeD="1" sel="1" val="0"/>
</file>

<file path=xl/ctrlProps/ctrlProp29.xml><?xml version="1.0" encoding="utf-8"?>
<formControlPr xmlns="http://schemas.microsoft.com/office/spreadsheetml/2009/9/main" objectType="Drop" dropLines="4" dropStyle="combo" dx="16" fmlaLink="$J$59" fmlaRange="$J$3:$J$6" noThreeD="1" sel="1" val="0"/>
</file>

<file path=xl/ctrlProps/ctrlProp3.xml><?xml version="1.0" encoding="utf-8"?>
<formControlPr xmlns="http://schemas.microsoft.com/office/spreadsheetml/2009/9/main" objectType="Drop" dropLines="4" dropStyle="combo" dx="16" fmlaLink="$J$20" fmlaRange="$J$3:$J$6" noThreeD="1" sel="1" val="0"/>
</file>

<file path=xl/ctrlProps/ctrlProp30.xml><?xml version="1.0" encoding="utf-8"?>
<formControlPr xmlns="http://schemas.microsoft.com/office/spreadsheetml/2009/9/main" objectType="Drop" dropLines="4" dropStyle="combo" dx="16" fmlaLink="$J$61" fmlaRange="$J$3:$J$6" noThreeD="1" sel="1" val="0"/>
</file>

<file path=xl/ctrlProps/ctrlProp31.xml><?xml version="1.0" encoding="utf-8"?>
<formControlPr xmlns="http://schemas.microsoft.com/office/spreadsheetml/2009/9/main" objectType="Drop" dropLines="4" dropStyle="combo" dx="16" fmlaLink="$J$62" fmlaRange="$J$3:$J$6" noThreeD="1" sel="1" val="0"/>
</file>

<file path=xl/ctrlProps/ctrlProp32.xml><?xml version="1.0" encoding="utf-8"?>
<formControlPr xmlns="http://schemas.microsoft.com/office/spreadsheetml/2009/9/main" objectType="Drop" dropLines="4" dropStyle="combo" dx="16" fmlaLink="$J$19" fmlaRange="$J$3:$J$6" noThreeD="1" sel="1" val="0"/>
</file>

<file path=xl/ctrlProps/ctrlProp4.xml><?xml version="1.0" encoding="utf-8"?>
<formControlPr xmlns="http://schemas.microsoft.com/office/spreadsheetml/2009/9/main" objectType="Drop" dropLines="4" dropStyle="combo" dx="16" fmlaLink="$J$21" fmlaRange="$J$3:$J$6" noThreeD="1" sel="1" val="0"/>
</file>

<file path=xl/ctrlProps/ctrlProp5.xml><?xml version="1.0" encoding="utf-8"?>
<formControlPr xmlns="http://schemas.microsoft.com/office/spreadsheetml/2009/9/main" objectType="Drop" dropLines="4" dropStyle="combo" dx="16" fmlaLink="$J$23" fmlaRange="$J$3:$J$6" noThreeD="1" sel="1" val="0"/>
</file>

<file path=xl/ctrlProps/ctrlProp6.xml><?xml version="1.0" encoding="utf-8"?>
<formControlPr xmlns="http://schemas.microsoft.com/office/spreadsheetml/2009/9/main" objectType="Drop" dropLines="4" dropStyle="combo" dx="16" fmlaLink="$J$36" fmlaRange="$J$3:$J$6" noThreeD="1" sel="1" val="0"/>
</file>

<file path=xl/ctrlProps/ctrlProp7.xml><?xml version="1.0" encoding="utf-8"?>
<formControlPr xmlns="http://schemas.microsoft.com/office/spreadsheetml/2009/9/main" objectType="Drop" dropLines="4" dropStyle="combo" dx="16" fmlaLink="$J$29" fmlaRange="$J$3:$J$6" noThreeD="1" sel="1" val="0"/>
</file>

<file path=xl/ctrlProps/ctrlProp8.xml><?xml version="1.0" encoding="utf-8"?>
<formControlPr xmlns="http://schemas.microsoft.com/office/spreadsheetml/2009/9/main" objectType="Drop" dropLines="4" dropStyle="combo" dx="16" fmlaLink="$J$30" fmlaRange="$J$3:$J$6" noThreeD="1" sel="1" val="0"/>
</file>

<file path=xl/ctrlProps/ctrlProp9.xml><?xml version="1.0" encoding="utf-8"?>
<formControlPr xmlns="http://schemas.microsoft.com/office/spreadsheetml/2009/9/main" objectType="Drop" dropLines="4" dropStyle="combo" dx="16" fmlaLink="$J$69" fmlaRange="$K$3:$K$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ualberta.ca/current-students/ombuds" TargetMode="External"/><Relationship Id="rId13" Type="http://schemas.openxmlformats.org/officeDocument/2006/relationships/hyperlink" Target="https://www.su.ualberta.ca/services/sustainsu/projects/electronics/" TargetMode="External"/><Relationship Id="rId18" Type="http://schemas.openxmlformats.org/officeDocument/2006/relationships/hyperlink" Target="http://fairtrade.ca/" TargetMode="External"/><Relationship Id="rId3" Type="http://schemas.openxmlformats.org/officeDocument/2006/relationships/hyperlink" Target="https://www.residence.ualberta.ca/current-residents/fire-and-life-safety" TargetMode="External"/><Relationship Id="rId21" Type="http://schemas.openxmlformats.org/officeDocument/2006/relationships/hyperlink" Target="https://industries.ul.com/environment/certificationvalidation-marks/ecologo-product-certification" TargetMode="External"/><Relationship Id="rId7" Type="http://schemas.openxmlformats.org/officeDocument/2006/relationships/hyperlink" Target="https://www.su.ualberta.ca/services/safewalk/" TargetMode="External"/><Relationship Id="rId12" Type="http://schemas.openxmlformats.org/officeDocument/2006/relationships/hyperlink" Target="https://www.ualberta.ca/vice-president-finance/audit-and-analysis/about-audit-and-analysis/helping-individuals-at-risk-program" TargetMode="External"/><Relationship Id="rId17" Type="http://schemas.openxmlformats.org/officeDocument/2006/relationships/hyperlink" Target="https://choosecanadaorganic.ca/" TargetMode="External"/><Relationship Id="rId2" Type="http://schemas.openxmlformats.org/officeDocument/2006/relationships/hyperlink" Target="https://www.ualberta.ca/vice-president-facilities-operations/service-catalogue/recycling" TargetMode="External"/><Relationship Id="rId16" Type="http://schemas.openxmlformats.org/officeDocument/2006/relationships/hyperlink" Target="https://www.su.ualberta.ca/services/sustainsu/" TargetMode="External"/><Relationship Id="rId20" Type="http://schemas.openxmlformats.org/officeDocument/2006/relationships/hyperlink" Target="https://www.msc.org/" TargetMode="External"/><Relationship Id="rId1" Type="http://schemas.openxmlformats.org/officeDocument/2006/relationships/image" Target="../media/image1.png"/><Relationship Id="rId6" Type="http://schemas.openxmlformats.org/officeDocument/2006/relationships/hyperlink" Target="https://www.ualberta.ca/current-students/healthy-campus-unit" TargetMode="External"/><Relationship Id="rId11" Type="http://schemas.openxmlformats.org/officeDocument/2006/relationships/hyperlink" Target="https://www.facebook.com/thelandingualberta/photos/a.1449738301964270.1073741827.1449733295298104/1564925690445530/?type=3&amp;theater" TargetMode="External"/><Relationship Id="rId5" Type="http://schemas.openxmlformats.org/officeDocument/2006/relationships/hyperlink" Target="https://www.residence.ualberta.ca/current-residents/community-health" TargetMode="External"/><Relationship Id="rId15" Type="http://schemas.openxmlformats.org/officeDocument/2006/relationships/hyperlink" Target="https://www.ualberta.ca/sustainability" TargetMode="External"/><Relationship Id="rId10" Type="http://schemas.openxmlformats.org/officeDocument/2006/relationships/hyperlink" Target="https://www.thelandingualberta.ca/" TargetMode="External"/><Relationship Id="rId19" Type="http://schemas.openxmlformats.org/officeDocument/2006/relationships/hyperlink" Target="https://www.rainforest-alliance.org/" TargetMode="External"/><Relationship Id="rId4" Type="http://schemas.openxmlformats.org/officeDocument/2006/relationships/hyperlink" Target="http://www.sustainablebabysteps.com/types-of-houseplants.html" TargetMode="External"/><Relationship Id="rId9" Type="http://schemas.openxmlformats.org/officeDocument/2006/relationships/hyperlink" Target="https://www.drawdown.org/solutions/food/plant-rich-diet" TargetMode="External"/><Relationship Id="rId14" Type="http://schemas.openxmlformats.org/officeDocument/2006/relationships/hyperlink" Target="https://www.ualberta.ca/vice-president-facilities-operations/projects/energy-management-and-sustainable-operation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36571</xdr:colOff>
      <xdr:row>0</xdr:row>
      <xdr:rowOff>0</xdr:rowOff>
    </xdr:from>
    <xdr:to>
      <xdr:col>21</xdr:col>
      <xdr:colOff>1774</xdr:colOff>
      <xdr:row>1</xdr:row>
      <xdr:rowOff>29449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1" y="0"/>
          <a:ext cx="12213407" cy="2878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1730</xdr:rowOff>
    </xdr:from>
    <xdr:to>
      <xdr:col>11</xdr:col>
      <xdr:colOff>11206</xdr:colOff>
      <xdr:row>1</xdr:row>
      <xdr:rowOff>45894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30"/>
          <a:ext cx="12046324" cy="28344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123825</xdr:colOff>
          <xdr:row>9</xdr:row>
          <xdr:rowOff>123825</xdr:rowOff>
        </xdr:from>
        <xdr:to>
          <xdr:col>1</xdr:col>
          <xdr:colOff>1495425</xdr:colOff>
          <xdr:row>9</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133350</xdr:rowOff>
        </xdr:from>
        <xdr:to>
          <xdr:col>1</xdr:col>
          <xdr:colOff>1485900</xdr:colOff>
          <xdr:row>10</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10</xdr:row>
      <xdr:rowOff>28575</xdr:rowOff>
    </xdr:from>
    <xdr:to>
      <xdr:col>8</xdr:col>
      <xdr:colOff>1688593</xdr:colOff>
      <xdr:row>10</xdr:row>
      <xdr:rowOff>552450</xdr:rowOff>
    </xdr:to>
    <xdr:sp macro="" textlink="">
      <xdr:nvSpPr>
        <xdr:cNvPr id="3" name="Rounded Rectangle 2">
          <a:hlinkClick xmlns:r="http://schemas.openxmlformats.org/officeDocument/2006/relationships" r:id="rId2"/>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28575</xdr:colOff>
      <xdr:row>28</xdr:row>
      <xdr:rowOff>28575</xdr:rowOff>
    </xdr:from>
    <xdr:to>
      <xdr:col>8</xdr:col>
      <xdr:colOff>1685925</xdr:colOff>
      <xdr:row>28</xdr:row>
      <xdr:rowOff>552450</xdr:rowOff>
    </xdr:to>
    <xdr:sp macro="" textlink="">
      <xdr:nvSpPr>
        <xdr:cNvPr id="56" name="Rounded Rectangle 55">
          <a:hlinkClick xmlns:r="http://schemas.openxmlformats.org/officeDocument/2006/relationships" r:id="rId3"/>
        </xdr:cNvPr>
        <xdr:cNvSpPr/>
      </xdr:nvSpPr>
      <xdr:spPr>
        <a:xfrm>
          <a:off x="8667750" y="27946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learn about Fire</a:t>
          </a:r>
          <a:r>
            <a:rPr lang="en-CA" sz="1200" baseline="0"/>
            <a:t> and Life Safety in your residence.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19</xdr:row>
          <xdr:rowOff>133350</xdr:rowOff>
        </xdr:from>
        <xdr:to>
          <xdr:col>1</xdr:col>
          <xdr:colOff>1485900</xdr:colOff>
          <xdr:row>19</xdr:row>
          <xdr:rowOff>438150</xdr:rowOff>
        </xdr:to>
        <xdr:sp macro="" textlink="">
          <xdr:nvSpPr>
            <xdr:cNvPr id="1348" name="Drop Down 324" hidden="1">
              <a:extLst>
                <a:ext uri="{63B3BB69-23CF-44E3-9099-C40C66FF867C}">
                  <a14:compatExt spid="_x0000_s1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133350</xdr:rowOff>
        </xdr:from>
        <xdr:to>
          <xdr:col>1</xdr:col>
          <xdr:colOff>1495425</xdr:colOff>
          <xdr:row>20</xdr:row>
          <xdr:rowOff>438150</xdr:rowOff>
        </xdr:to>
        <xdr:sp macro="" textlink="">
          <xdr:nvSpPr>
            <xdr:cNvPr id="1349" name="Drop Down 325" hidden="1">
              <a:extLst>
                <a:ext uri="{63B3BB69-23CF-44E3-9099-C40C66FF867C}">
                  <a14:compatExt spid="_x0000_s1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190500</xdr:rowOff>
        </xdr:from>
        <xdr:to>
          <xdr:col>1</xdr:col>
          <xdr:colOff>1495425</xdr:colOff>
          <xdr:row>24</xdr:row>
          <xdr:rowOff>180975</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133350</xdr:rowOff>
        </xdr:from>
        <xdr:to>
          <xdr:col>1</xdr:col>
          <xdr:colOff>1485900</xdr:colOff>
          <xdr:row>37</xdr:row>
          <xdr:rowOff>104775</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133350</xdr:rowOff>
        </xdr:from>
        <xdr:to>
          <xdr:col>1</xdr:col>
          <xdr:colOff>1485900</xdr:colOff>
          <xdr:row>28</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28575</xdr:rowOff>
        </xdr:from>
        <xdr:to>
          <xdr:col>1</xdr:col>
          <xdr:colOff>1495425</xdr:colOff>
          <xdr:row>31</xdr:row>
          <xdr:rowOff>19050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68</xdr:row>
          <xdr:rowOff>133350</xdr:rowOff>
        </xdr:from>
        <xdr:to>
          <xdr:col>1</xdr:col>
          <xdr:colOff>1495425</xdr:colOff>
          <xdr:row>68</xdr:row>
          <xdr:rowOff>438150</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19</xdr:row>
      <xdr:rowOff>28575</xdr:rowOff>
    </xdr:from>
    <xdr:to>
      <xdr:col>8</xdr:col>
      <xdr:colOff>1685925</xdr:colOff>
      <xdr:row>19</xdr:row>
      <xdr:rowOff>552450</xdr:rowOff>
    </xdr:to>
    <xdr:sp macro="" textlink="">
      <xdr:nvSpPr>
        <xdr:cNvPr id="99" name="Rounded Rectangle 98">
          <a:hlinkClick xmlns:r="http://schemas.openxmlformats.org/officeDocument/2006/relationships" r:id="rId4"/>
        </xdr:cNvPr>
        <xdr:cNvSpPr/>
      </xdr:nvSpPr>
      <xdr:spPr>
        <a:xfrm>
          <a:off x="8657104" y="16142634"/>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28576</xdr:colOff>
      <xdr:row>23</xdr:row>
      <xdr:rowOff>28575</xdr:rowOff>
    </xdr:from>
    <xdr:to>
      <xdr:col>8</xdr:col>
      <xdr:colOff>1685925</xdr:colOff>
      <xdr:row>23</xdr:row>
      <xdr:rowOff>295275</xdr:rowOff>
    </xdr:to>
    <xdr:sp macro="" textlink="">
      <xdr:nvSpPr>
        <xdr:cNvPr id="110" name="Rounded Rectangle 109">
          <a:hlinkClick xmlns:r="http://schemas.openxmlformats.org/officeDocument/2006/relationships" r:id="rId5"/>
        </xdr:cNvPr>
        <xdr:cNvSpPr/>
      </xdr:nvSpPr>
      <xdr:spPr>
        <a:xfrm>
          <a:off x="8657105" y="13430810"/>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Residence Services Health Resources</a:t>
          </a:r>
        </a:p>
      </xdr:txBody>
    </xdr:sp>
    <xdr:clientData/>
  </xdr:twoCellAnchor>
  <xdr:twoCellAnchor>
    <xdr:from>
      <xdr:col>7</xdr:col>
      <xdr:colOff>28575</xdr:colOff>
      <xdr:row>24</xdr:row>
      <xdr:rowOff>28575</xdr:rowOff>
    </xdr:from>
    <xdr:to>
      <xdr:col>8</xdr:col>
      <xdr:colOff>1688592</xdr:colOff>
      <xdr:row>24</xdr:row>
      <xdr:rowOff>295275</xdr:rowOff>
    </xdr:to>
    <xdr:sp macro="" textlink="">
      <xdr:nvSpPr>
        <xdr:cNvPr id="111" name="Rounded Rectangle 110">
          <a:hlinkClick xmlns:r="http://schemas.openxmlformats.org/officeDocument/2006/relationships" r:id="rId6"/>
        </xdr:cNvPr>
        <xdr:cNvSpPr/>
      </xdr:nvSpPr>
      <xdr:spPr>
        <a:xfrm>
          <a:off x="8657104" y="13744575"/>
          <a:ext cx="336331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Healthy Campus Unit</a:t>
          </a:r>
          <a:endParaRPr lang="en-CA" sz="1200"/>
        </a:p>
      </xdr:txBody>
    </xdr:sp>
    <xdr:clientData/>
  </xdr:twoCellAnchor>
  <xdr:twoCellAnchor>
    <xdr:from>
      <xdr:col>7</xdr:col>
      <xdr:colOff>19051</xdr:colOff>
      <xdr:row>25</xdr:row>
      <xdr:rowOff>28575</xdr:rowOff>
    </xdr:from>
    <xdr:to>
      <xdr:col>7</xdr:col>
      <xdr:colOff>1695451</xdr:colOff>
      <xdr:row>25</xdr:row>
      <xdr:rowOff>295275</xdr:rowOff>
    </xdr:to>
    <xdr:sp macro="" textlink="">
      <xdr:nvSpPr>
        <xdr:cNvPr id="113" name="Rounded Rectangle 112">
          <a:hlinkClick xmlns:r="http://schemas.openxmlformats.org/officeDocument/2006/relationships" r:id="rId7"/>
        </xdr:cNvPr>
        <xdr:cNvSpPr/>
      </xdr:nvSpPr>
      <xdr:spPr>
        <a:xfrm>
          <a:off x="8647580"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Safewalk</a:t>
          </a:r>
        </a:p>
      </xdr:txBody>
    </xdr:sp>
    <xdr:clientData/>
  </xdr:twoCellAnchor>
  <xdr:twoCellAnchor>
    <xdr:from>
      <xdr:col>8</xdr:col>
      <xdr:colOff>19050</xdr:colOff>
      <xdr:row>25</xdr:row>
      <xdr:rowOff>28575</xdr:rowOff>
    </xdr:from>
    <xdr:to>
      <xdr:col>8</xdr:col>
      <xdr:colOff>1695450</xdr:colOff>
      <xdr:row>25</xdr:row>
      <xdr:rowOff>295275</xdr:rowOff>
    </xdr:to>
    <xdr:sp macro="" textlink="">
      <xdr:nvSpPr>
        <xdr:cNvPr id="114" name="Rounded Rectangle 113">
          <a:hlinkClick xmlns:r="http://schemas.openxmlformats.org/officeDocument/2006/relationships" r:id="rId8"/>
        </xdr:cNvPr>
        <xdr:cNvSpPr/>
      </xdr:nvSpPr>
      <xdr:spPr>
        <a:xfrm>
          <a:off x="10350874" y="19818163"/>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Student Ombuds</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42</xdr:row>
          <xdr:rowOff>133350</xdr:rowOff>
        </xdr:from>
        <xdr:to>
          <xdr:col>1</xdr:col>
          <xdr:colOff>1485900</xdr:colOff>
          <xdr:row>42</xdr:row>
          <xdr:rowOff>438150</xdr:rowOff>
        </xdr:to>
        <xdr:sp macro="" textlink="">
          <xdr:nvSpPr>
            <xdr:cNvPr id="1391" name="Drop Down 36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133350</xdr:rowOff>
        </xdr:from>
        <xdr:to>
          <xdr:col>1</xdr:col>
          <xdr:colOff>1485900</xdr:colOff>
          <xdr:row>43</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133350</xdr:rowOff>
        </xdr:from>
        <xdr:to>
          <xdr:col>1</xdr:col>
          <xdr:colOff>1485900</xdr:colOff>
          <xdr:row>44</xdr:row>
          <xdr:rowOff>438150</xdr:rowOff>
        </xdr:to>
        <xdr:sp macro="" textlink="">
          <xdr:nvSpPr>
            <xdr:cNvPr id="1393" name="Drop Down 369" hidden="1">
              <a:extLst>
                <a:ext uri="{63B3BB69-23CF-44E3-9099-C40C66FF867C}">
                  <a14:compatExt spid="_x0000_s1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133350</xdr:rowOff>
        </xdr:from>
        <xdr:to>
          <xdr:col>1</xdr:col>
          <xdr:colOff>1485900</xdr:colOff>
          <xdr:row>45</xdr:row>
          <xdr:rowOff>438150</xdr:rowOff>
        </xdr:to>
        <xdr:sp macro="" textlink="">
          <xdr:nvSpPr>
            <xdr:cNvPr id="1394" name="Drop Down 370"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38</xdr:row>
      <xdr:rowOff>28575</xdr:rowOff>
    </xdr:from>
    <xdr:to>
      <xdr:col>8</xdr:col>
      <xdr:colOff>1685925</xdr:colOff>
      <xdr:row>38</xdr:row>
      <xdr:rowOff>552450</xdr:rowOff>
    </xdr:to>
    <xdr:sp macro="" textlink="">
      <xdr:nvSpPr>
        <xdr:cNvPr id="121" name="Rounded Rectangle 120">
          <a:hlinkClick xmlns:r="http://schemas.openxmlformats.org/officeDocument/2006/relationships" r:id="rId9"/>
        </xdr:cNvPr>
        <xdr:cNvSpPr/>
      </xdr:nvSpPr>
      <xdr:spPr>
        <a:xfrm>
          <a:off x="8657104" y="25163369"/>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solidFill>
                <a:schemeClr val="lt1"/>
              </a:solidFill>
              <a:effectLst/>
              <a:latin typeface="+mn-lt"/>
              <a:ea typeface="+mn-ea"/>
              <a:cs typeface="+mn-cs"/>
            </a:rPr>
            <a:t>This</a:t>
          </a:r>
          <a:r>
            <a:rPr lang="en-CA" sz="1200" baseline="0">
              <a:solidFill>
                <a:schemeClr val="lt1"/>
              </a:solidFill>
              <a:effectLst/>
              <a:latin typeface="+mn-lt"/>
              <a:ea typeface="+mn-ea"/>
              <a:cs typeface="+mn-cs"/>
            </a:rPr>
            <a:t> website </a:t>
          </a:r>
          <a:r>
            <a:rPr lang="en-CA" sz="1200">
              <a:solidFill>
                <a:schemeClr val="lt1"/>
              </a:solidFill>
              <a:effectLst/>
              <a:latin typeface="+mn-lt"/>
              <a:ea typeface="+mn-ea"/>
              <a:cs typeface="+mn-cs"/>
            </a:rPr>
            <a:t>discusses the environmental and societal impacts of plant-rich diets. </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38</xdr:row>
          <xdr:rowOff>133350</xdr:rowOff>
        </xdr:from>
        <xdr:to>
          <xdr:col>1</xdr:col>
          <xdr:colOff>1485900</xdr:colOff>
          <xdr:row>38</xdr:row>
          <xdr:rowOff>438150</xdr:rowOff>
        </xdr:to>
        <xdr:sp macro="" textlink="">
          <xdr:nvSpPr>
            <xdr:cNvPr id="1396" name="Drop Down 372"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51</xdr:row>
          <xdr:rowOff>133350</xdr:rowOff>
        </xdr:from>
        <xdr:to>
          <xdr:col>1</xdr:col>
          <xdr:colOff>1485900</xdr:colOff>
          <xdr:row>51</xdr:row>
          <xdr:rowOff>438150</xdr:rowOff>
        </xdr:to>
        <xdr:sp macro="" textlink="">
          <xdr:nvSpPr>
            <xdr:cNvPr id="1404" name="Drop Down 380"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133350</xdr:rowOff>
        </xdr:from>
        <xdr:to>
          <xdr:col>1</xdr:col>
          <xdr:colOff>1485900</xdr:colOff>
          <xdr:row>52</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133350</xdr:rowOff>
        </xdr:from>
        <xdr:to>
          <xdr:col>1</xdr:col>
          <xdr:colOff>1485900</xdr:colOff>
          <xdr:row>39</xdr:row>
          <xdr:rowOff>438150</xdr:rowOff>
        </xdr:to>
        <xdr:sp macro="" textlink="">
          <xdr:nvSpPr>
            <xdr:cNvPr id="1411" name="Drop Down 387" hidden="1">
              <a:extLst>
                <a:ext uri="{63B3BB69-23CF-44E3-9099-C40C66FF867C}">
                  <a14:compatExt spid="_x0000_s1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133350</xdr:rowOff>
        </xdr:from>
        <xdr:to>
          <xdr:col>1</xdr:col>
          <xdr:colOff>1485900</xdr:colOff>
          <xdr:row>47</xdr:row>
          <xdr:rowOff>438150</xdr:rowOff>
        </xdr:to>
        <xdr:sp macro="" textlink="">
          <xdr:nvSpPr>
            <xdr:cNvPr id="1421" name="Drop Down 397" hidden="1">
              <a:extLst>
                <a:ext uri="{63B3BB69-23CF-44E3-9099-C40C66FF867C}">
                  <a14:compatExt spid="_x0000_s1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48</xdr:row>
          <xdr:rowOff>133350</xdr:rowOff>
        </xdr:from>
        <xdr:to>
          <xdr:col>1</xdr:col>
          <xdr:colOff>1485900</xdr:colOff>
          <xdr:row>48</xdr:row>
          <xdr:rowOff>438150</xdr:rowOff>
        </xdr:to>
        <xdr:sp macro="" textlink="">
          <xdr:nvSpPr>
            <xdr:cNvPr id="1422" name="Drop Down 398" hidden="1">
              <a:extLst>
                <a:ext uri="{63B3BB69-23CF-44E3-9099-C40C66FF867C}">
                  <a14:compatExt spid="_x0000_s1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133350</xdr:rowOff>
        </xdr:from>
        <xdr:to>
          <xdr:col>1</xdr:col>
          <xdr:colOff>1485900</xdr:colOff>
          <xdr:row>49</xdr:row>
          <xdr:rowOff>438150</xdr:rowOff>
        </xdr:to>
        <xdr:sp macro="" textlink="">
          <xdr:nvSpPr>
            <xdr:cNvPr id="1424" name="Drop Down 400" hidden="1">
              <a:extLst>
                <a:ext uri="{63B3BB69-23CF-44E3-9099-C40C66FF867C}">
                  <a14:compatExt spid="_x0000_s1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31</xdr:row>
      <xdr:rowOff>28575</xdr:rowOff>
    </xdr:from>
    <xdr:to>
      <xdr:col>8</xdr:col>
      <xdr:colOff>1685925</xdr:colOff>
      <xdr:row>31</xdr:row>
      <xdr:rowOff>295275</xdr:rowOff>
    </xdr:to>
    <xdr:sp macro="" textlink="">
      <xdr:nvSpPr>
        <xdr:cNvPr id="149" name="Rounded Rectangle 148">
          <a:hlinkClick xmlns:r="http://schemas.openxmlformats.org/officeDocument/2006/relationships" r:id="rId10"/>
        </xdr:cNvPr>
        <xdr:cNvSpPr/>
      </xdr:nvSpPr>
      <xdr:spPr>
        <a:xfrm>
          <a:off x="8657104" y="38879369"/>
          <a:ext cx="336064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Check out The Landing's website here</a:t>
          </a:r>
          <a:endParaRPr lang="en-CA" sz="1200" baseline="0"/>
        </a:p>
      </xdr:txBody>
    </xdr:sp>
    <xdr:clientData/>
  </xdr:twoCellAnchor>
  <xdr:twoCellAnchor>
    <xdr:from>
      <xdr:col>7</xdr:col>
      <xdr:colOff>28576</xdr:colOff>
      <xdr:row>30</xdr:row>
      <xdr:rowOff>28575</xdr:rowOff>
    </xdr:from>
    <xdr:to>
      <xdr:col>8</xdr:col>
      <xdr:colOff>1685925</xdr:colOff>
      <xdr:row>30</xdr:row>
      <xdr:rowOff>295275</xdr:rowOff>
    </xdr:to>
    <xdr:sp macro="" textlink="">
      <xdr:nvSpPr>
        <xdr:cNvPr id="150" name="Rounded Rectangle 149">
          <a:hlinkClick xmlns:r="http://schemas.openxmlformats.org/officeDocument/2006/relationships" r:id="rId11"/>
        </xdr:cNvPr>
        <xdr:cNvSpPr/>
      </xdr:nvSpPr>
      <xdr:spPr>
        <a:xfrm>
          <a:off x="8657105" y="38565604"/>
          <a:ext cx="336064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Read their tips for creating an inclusive space</a:t>
          </a:r>
        </a:p>
      </xdr:txBody>
    </xdr:sp>
    <xdr:clientData/>
  </xdr:twoCellAnchor>
  <xdr:twoCellAnchor>
    <xdr:from>
      <xdr:col>7</xdr:col>
      <xdr:colOff>28575</xdr:colOff>
      <xdr:row>32</xdr:row>
      <xdr:rowOff>28575</xdr:rowOff>
    </xdr:from>
    <xdr:to>
      <xdr:col>8</xdr:col>
      <xdr:colOff>1685925</xdr:colOff>
      <xdr:row>32</xdr:row>
      <xdr:rowOff>552450</xdr:rowOff>
    </xdr:to>
    <xdr:sp macro="" textlink="">
      <xdr:nvSpPr>
        <xdr:cNvPr id="59" name="Rounded Rectangle 58">
          <a:hlinkClick xmlns:r="http://schemas.openxmlformats.org/officeDocument/2006/relationships" r:id="rId12"/>
        </xdr:cNvPr>
        <xdr:cNvSpPr/>
      </xdr:nvSpPr>
      <xdr:spPr>
        <a:xfrm>
          <a:off x="8657104" y="34587516"/>
          <a:ext cx="336064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Find out more about the </a:t>
          </a:r>
          <a:r>
            <a:rPr lang="en-CA" sz="1200" i="1"/>
            <a:t>Helping</a:t>
          </a:r>
          <a:r>
            <a:rPr lang="en-CA" sz="1200" i="1" baseline="0"/>
            <a:t> Individuals at Risk Program </a:t>
          </a:r>
          <a:r>
            <a:rPr lang="en-CA" sz="1200" i="0" baseline="0"/>
            <a:t>by clicking here.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21</xdr:row>
          <xdr:rowOff>133350</xdr:rowOff>
        </xdr:from>
        <xdr:to>
          <xdr:col>1</xdr:col>
          <xdr:colOff>1485900</xdr:colOff>
          <xdr:row>21</xdr:row>
          <xdr:rowOff>438150</xdr:rowOff>
        </xdr:to>
        <xdr:sp macro="" textlink="">
          <xdr:nvSpPr>
            <xdr:cNvPr id="1433" name="Drop Down 409" hidden="1">
              <a:extLst>
                <a:ext uri="{63B3BB69-23CF-44E3-9099-C40C66FF867C}">
                  <a14:compatExt spid="_x0000_s1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409575</xdr:rowOff>
        </xdr:from>
        <xdr:to>
          <xdr:col>1</xdr:col>
          <xdr:colOff>1495425</xdr:colOff>
          <xdr:row>14</xdr:row>
          <xdr:rowOff>142875</xdr:rowOff>
        </xdr:to>
        <xdr:sp macro="" textlink="">
          <xdr:nvSpPr>
            <xdr:cNvPr id="1434" name="Drop Down 410" hidden="1">
              <a:extLst>
                <a:ext uri="{63B3BB69-23CF-44E3-9099-C40C66FF867C}">
                  <a14:compatExt spid="_x0000_s1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133350</xdr:rowOff>
        </xdr:from>
        <xdr:to>
          <xdr:col>1</xdr:col>
          <xdr:colOff>1495425</xdr:colOff>
          <xdr:row>32</xdr:row>
          <xdr:rowOff>438150</xdr:rowOff>
        </xdr:to>
        <xdr:sp macro="" textlink="">
          <xdr:nvSpPr>
            <xdr:cNvPr id="1435" name="Drop Down 411" hidden="1">
              <a:extLst>
                <a:ext uri="{63B3BB69-23CF-44E3-9099-C40C66FF867C}">
                  <a14:compatExt spid="_x0000_s1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133350</xdr:rowOff>
        </xdr:from>
        <xdr:to>
          <xdr:col>1</xdr:col>
          <xdr:colOff>1485900</xdr:colOff>
          <xdr:row>40</xdr:row>
          <xdr:rowOff>438150</xdr:rowOff>
        </xdr:to>
        <xdr:sp macro="" textlink="">
          <xdr:nvSpPr>
            <xdr:cNvPr id="1436" name="Drop Down 412" hidden="1">
              <a:extLst>
                <a:ext uri="{63B3BB69-23CF-44E3-9099-C40C66FF867C}">
                  <a14:compatExt spid="_x0000_s1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53</xdr:row>
          <xdr:rowOff>133350</xdr:rowOff>
        </xdr:from>
        <xdr:to>
          <xdr:col>1</xdr:col>
          <xdr:colOff>1485900</xdr:colOff>
          <xdr:row>53</xdr:row>
          <xdr:rowOff>438150</xdr:rowOff>
        </xdr:to>
        <xdr:sp macro="" textlink="">
          <xdr:nvSpPr>
            <xdr:cNvPr id="1437" name="Drop Down 413" hidden="1">
              <a:extLst>
                <a:ext uri="{63B3BB69-23CF-44E3-9099-C40C66FF867C}">
                  <a14:compatExt spid="_x0000_s1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133350</xdr:rowOff>
        </xdr:from>
        <xdr:to>
          <xdr:col>1</xdr:col>
          <xdr:colOff>1485900</xdr:colOff>
          <xdr:row>54</xdr:row>
          <xdr:rowOff>438150</xdr:rowOff>
        </xdr:to>
        <xdr:sp macro="" textlink="">
          <xdr:nvSpPr>
            <xdr:cNvPr id="1438" name="Drop Down 414" hidden="1">
              <a:extLst>
                <a:ext uri="{63B3BB69-23CF-44E3-9099-C40C66FF867C}">
                  <a14:compatExt spid="_x0000_s1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133350</xdr:rowOff>
        </xdr:from>
        <xdr:to>
          <xdr:col>1</xdr:col>
          <xdr:colOff>1485900</xdr:colOff>
          <xdr:row>56</xdr:row>
          <xdr:rowOff>438150</xdr:rowOff>
        </xdr:to>
        <xdr:sp macro="" textlink="">
          <xdr:nvSpPr>
            <xdr:cNvPr id="1439" name="Drop Down 415" hidden="1">
              <a:extLst>
                <a:ext uri="{63B3BB69-23CF-44E3-9099-C40C66FF867C}">
                  <a14:compatExt spid="_x0000_s1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133350</xdr:rowOff>
        </xdr:from>
        <xdr:to>
          <xdr:col>1</xdr:col>
          <xdr:colOff>1485900</xdr:colOff>
          <xdr:row>57</xdr:row>
          <xdr:rowOff>438150</xdr:rowOff>
        </xdr:to>
        <xdr:sp macro="" textlink="">
          <xdr:nvSpPr>
            <xdr:cNvPr id="1440" name="Drop Down 416" hidden="1">
              <a:extLst>
                <a:ext uri="{63B3BB69-23CF-44E3-9099-C40C66FF867C}">
                  <a14:compatExt spid="_x0000_s1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58</xdr:row>
          <xdr:rowOff>133350</xdr:rowOff>
        </xdr:from>
        <xdr:to>
          <xdr:col>1</xdr:col>
          <xdr:colOff>1485900</xdr:colOff>
          <xdr:row>58</xdr:row>
          <xdr:rowOff>438150</xdr:rowOff>
        </xdr:to>
        <xdr:sp macro="" textlink="">
          <xdr:nvSpPr>
            <xdr:cNvPr id="1441" name="Drop Down 417" hidden="1">
              <a:extLst>
                <a:ext uri="{63B3BB69-23CF-44E3-9099-C40C66FF867C}">
                  <a14:compatExt spid="_x0000_s1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133350</xdr:rowOff>
        </xdr:from>
        <xdr:to>
          <xdr:col>1</xdr:col>
          <xdr:colOff>1485900</xdr:colOff>
          <xdr:row>60</xdr:row>
          <xdr:rowOff>438150</xdr:rowOff>
        </xdr:to>
        <xdr:sp macro="" textlink="">
          <xdr:nvSpPr>
            <xdr:cNvPr id="1442" name="Drop Down 418" hidden="1">
              <a:extLst>
                <a:ext uri="{63B3BB69-23CF-44E3-9099-C40C66FF867C}">
                  <a14:compatExt spid="_x0000_s14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61</xdr:row>
          <xdr:rowOff>133350</xdr:rowOff>
        </xdr:from>
        <xdr:to>
          <xdr:col>1</xdr:col>
          <xdr:colOff>1485900</xdr:colOff>
          <xdr:row>61</xdr:row>
          <xdr:rowOff>438150</xdr:rowOff>
        </xdr:to>
        <xdr:sp macro="" textlink="">
          <xdr:nvSpPr>
            <xdr:cNvPr id="1443" name="Drop Down 419" hidden="1">
              <a:extLst>
                <a:ext uri="{63B3BB69-23CF-44E3-9099-C40C66FF867C}">
                  <a14:compatExt spid="_x0000_s14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45</xdr:row>
      <xdr:rowOff>28575</xdr:rowOff>
    </xdr:from>
    <xdr:to>
      <xdr:col>8</xdr:col>
      <xdr:colOff>1688592</xdr:colOff>
      <xdr:row>45</xdr:row>
      <xdr:rowOff>552450</xdr:rowOff>
    </xdr:to>
    <xdr:sp macro="" textlink="">
      <xdr:nvSpPr>
        <xdr:cNvPr id="51" name="Rounded Rectangle 50">
          <a:hlinkClick xmlns:r="http://schemas.openxmlformats.org/officeDocument/2006/relationships" r:id="rId13"/>
        </xdr:cNvPr>
        <xdr:cNvSpPr/>
      </xdr:nvSpPr>
      <xdr:spPr>
        <a:xfrm>
          <a:off x="8657104" y="18843251"/>
          <a:ext cx="336331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for more information</a:t>
          </a:r>
        </a:p>
      </xdr:txBody>
    </xdr:sp>
    <xdr:clientData/>
  </xdr:twoCellAnchor>
  <xdr:twoCellAnchor>
    <xdr:from>
      <xdr:col>7</xdr:col>
      <xdr:colOff>28575</xdr:colOff>
      <xdr:row>14</xdr:row>
      <xdr:rowOff>28575</xdr:rowOff>
    </xdr:from>
    <xdr:to>
      <xdr:col>8</xdr:col>
      <xdr:colOff>1688592</xdr:colOff>
      <xdr:row>14</xdr:row>
      <xdr:rowOff>295275</xdr:rowOff>
    </xdr:to>
    <xdr:sp macro="" textlink="">
      <xdr:nvSpPr>
        <xdr:cNvPr id="53" name="Rounded Rectangle 52">
          <a:hlinkClick xmlns:r="http://schemas.openxmlformats.org/officeDocument/2006/relationships" r:id="rId14"/>
        </xdr:cNvPr>
        <xdr:cNvSpPr/>
      </xdr:nvSpPr>
      <xdr:spPr>
        <a:xfrm>
          <a:off x="8657104" y="12657604"/>
          <a:ext cx="336331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Energy Management and Sustainable Operations</a:t>
          </a:r>
          <a:endParaRPr lang="en-CA" sz="1200"/>
        </a:p>
      </xdr:txBody>
    </xdr:sp>
    <xdr:clientData/>
  </xdr:twoCellAnchor>
  <xdr:twoCellAnchor>
    <xdr:from>
      <xdr:col>7</xdr:col>
      <xdr:colOff>19051</xdr:colOff>
      <xdr:row>15</xdr:row>
      <xdr:rowOff>28575</xdr:rowOff>
    </xdr:from>
    <xdr:to>
      <xdr:col>7</xdr:col>
      <xdr:colOff>1695451</xdr:colOff>
      <xdr:row>15</xdr:row>
      <xdr:rowOff>295275</xdr:rowOff>
    </xdr:to>
    <xdr:sp macro="" textlink="">
      <xdr:nvSpPr>
        <xdr:cNvPr id="54" name="Rounded Rectangle 53">
          <a:hlinkClick xmlns:r="http://schemas.openxmlformats.org/officeDocument/2006/relationships" r:id="rId15"/>
        </xdr:cNvPr>
        <xdr:cNvSpPr/>
      </xdr:nvSpPr>
      <xdr:spPr>
        <a:xfrm>
          <a:off x="8647580"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Sustainability Council</a:t>
          </a:r>
        </a:p>
      </xdr:txBody>
    </xdr:sp>
    <xdr:clientData/>
  </xdr:twoCellAnchor>
  <xdr:twoCellAnchor>
    <xdr:from>
      <xdr:col>8</xdr:col>
      <xdr:colOff>19050</xdr:colOff>
      <xdr:row>15</xdr:row>
      <xdr:rowOff>28575</xdr:rowOff>
    </xdr:from>
    <xdr:to>
      <xdr:col>8</xdr:col>
      <xdr:colOff>1695450</xdr:colOff>
      <xdr:row>15</xdr:row>
      <xdr:rowOff>295275</xdr:rowOff>
    </xdr:to>
    <xdr:sp macro="" textlink="">
      <xdr:nvSpPr>
        <xdr:cNvPr id="55" name="Rounded Rectangle 54">
          <a:hlinkClick xmlns:r="http://schemas.openxmlformats.org/officeDocument/2006/relationships" r:id="rId16"/>
        </xdr:cNvPr>
        <xdr:cNvSpPr/>
      </xdr:nvSpPr>
      <xdr:spPr>
        <a:xfrm>
          <a:off x="10350874" y="12971369"/>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Sustain SU</a:t>
          </a:r>
        </a:p>
      </xdr:txBody>
    </xdr:sp>
    <xdr:clientData/>
  </xdr:twoCellAnchor>
  <xdr:twoCellAnchor>
    <xdr:from>
      <xdr:col>7</xdr:col>
      <xdr:colOff>19051</xdr:colOff>
      <xdr:row>36</xdr:row>
      <xdr:rowOff>28575</xdr:rowOff>
    </xdr:from>
    <xdr:to>
      <xdr:col>7</xdr:col>
      <xdr:colOff>1695451</xdr:colOff>
      <xdr:row>36</xdr:row>
      <xdr:rowOff>313765</xdr:rowOff>
    </xdr:to>
    <xdr:sp macro="" textlink="">
      <xdr:nvSpPr>
        <xdr:cNvPr id="57" name="Rounded Rectangle 56">
          <a:hlinkClick xmlns:r="http://schemas.openxmlformats.org/officeDocument/2006/relationships" r:id="rId17"/>
        </xdr:cNvPr>
        <xdr:cNvSpPr/>
      </xdr:nvSpPr>
      <xdr:spPr>
        <a:xfrm>
          <a:off x="8647580"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Canada Organic</a:t>
          </a:r>
        </a:p>
      </xdr:txBody>
    </xdr:sp>
    <xdr:clientData/>
  </xdr:twoCellAnchor>
  <xdr:twoCellAnchor>
    <xdr:from>
      <xdr:col>8</xdr:col>
      <xdr:colOff>19050</xdr:colOff>
      <xdr:row>36</xdr:row>
      <xdr:rowOff>28575</xdr:rowOff>
    </xdr:from>
    <xdr:to>
      <xdr:col>8</xdr:col>
      <xdr:colOff>1695450</xdr:colOff>
      <xdr:row>36</xdr:row>
      <xdr:rowOff>313765</xdr:rowOff>
    </xdr:to>
    <xdr:sp macro="" textlink="">
      <xdr:nvSpPr>
        <xdr:cNvPr id="58" name="Rounded Rectangle 57">
          <a:hlinkClick xmlns:r="http://schemas.openxmlformats.org/officeDocument/2006/relationships" r:id="rId18"/>
        </xdr:cNvPr>
        <xdr:cNvSpPr/>
      </xdr:nvSpPr>
      <xdr:spPr>
        <a:xfrm>
          <a:off x="10350874" y="17072722"/>
          <a:ext cx="1676400" cy="28519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200" baseline="0">
              <a:solidFill>
                <a:schemeClr val="lt1"/>
              </a:solidFill>
              <a:effectLst/>
              <a:latin typeface="+mn-lt"/>
              <a:ea typeface="+mn-ea"/>
              <a:cs typeface="+mn-cs"/>
            </a:rPr>
            <a:t>Fair Trade Canada</a:t>
          </a:r>
          <a:endParaRPr lang="en-US" sz="1400">
            <a:effectLst/>
          </a:endParaRPr>
        </a:p>
      </xdr:txBody>
    </xdr:sp>
    <xdr:clientData/>
  </xdr:twoCellAnchor>
  <xdr:twoCellAnchor>
    <xdr:from>
      <xdr:col>7</xdr:col>
      <xdr:colOff>19051</xdr:colOff>
      <xdr:row>37</xdr:row>
      <xdr:rowOff>28574</xdr:rowOff>
    </xdr:from>
    <xdr:to>
      <xdr:col>7</xdr:col>
      <xdr:colOff>1695451</xdr:colOff>
      <xdr:row>37</xdr:row>
      <xdr:rowOff>560293</xdr:rowOff>
    </xdr:to>
    <xdr:sp macro="" textlink="">
      <xdr:nvSpPr>
        <xdr:cNvPr id="60" name="Rounded Rectangle 59">
          <a:hlinkClick xmlns:r="http://schemas.openxmlformats.org/officeDocument/2006/relationships" r:id="rId19"/>
        </xdr:cNvPr>
        <xdr:cNvSpPr/>
      </xdr:nvSpPr>
      <xdr:spPr>
        <a:xfrm>
          <a:off x="8647580" y="17644221"/>
          <a:ext cx="1676400" cy="531719"/>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Rainforest Alliance</a:t>
          </a:r>
        </a:p>
      </xdr:txBody>
    </xdr:sp>
    <xdr:clientData/>
  </xdr:twoCellAnchor>
  <xdr:twoCellAnchor>
    <xdr:from>
      <xdr:col>8</xdr:col>
      <xdr:colOff>19050</xdr:colOff>
      <xdr:row>37</xdr:row>
      <xdr:rowOff>28574</xdr:rowOff>
    </xdr:from>
    <xdr:to>
      <xdr:col>8</xdr:col>
      <xdr:colOff>1695450</xdr:colOff>
      <xdr:row>37</xdr:row>
      <xdr:rowOff>571499</xdr:rowOff>
    </xdr:to>
    <xdr:sp macro="" textlink="">
      <xdr:nvSpPr>
        <xdr:cNvPr id="61" name="Rounded Rectangle 60">
          <a:hlinkClick xmlns:r="http://schemas.openxmlformats.org/officeDocument/2006/relationships" r:id="rId20"/>
        </xdr:cNvPr>
        <xdr:cNvSpPr/>
      </xdr:nvSpPr>
      <xdr:spPr>
        <a:xfrm>
          <a:off x="10350874" y="17644221"/>
          <a:ext cx="1676400" cy="5429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050" baseline="0">
              <a:solidFill>
                <a:schemeClr val="lt1"/>
              </a:solidFill>
              <a:effectLst/>
              <a:latin typeface="+mn-lt"/>
              <a:ea typeface="+mn-ea"/>
              <a:cs typeface="+mn-cs"/>
            </a:rPr>
            <a:t>Marine Stewardship Council</a:t>
          </a:r>
        </a:p>
      </xdr:txBody>
    </xdr:sp>
    <xdr:clientData/>
  </xdr:twoCellAnchor>
  <xdr:twoCellAnchor>
    <xdr:from>
      <xdr:col>7</xdr:col>
      <xdr:colOff>28575</xdr:colOff>
      <xdr:row>18</xdr:row>
      <xdr:rowOff>28575</xdr:rowOff>
    </xdr:from>
    <xdr:to>
      <xdr:col>8</xdr:col>
      <xdr:colOff>1685925</xdr:colOff>
      <xdr:row>18</xdr:row>
      <xdr:rowOff>552450</xdr:rowOff>
    </xdr:to>
    <xdr:sp macro="" textlink="">
      <xdr:nvSpPr>
        <xdr:cNvPr id="63" name="Rounded Rectangle 62">
          <a:hlinkClick xmlns:r="http://schemas.openxmlformats.org/officeDocument/2006/relationships" r:id="rId4"/>
        </xdr:cNvPr>
        <xdr:cNvSpPr/>
      </xdr:nvSpPr>
      <xdr:spPr>
        <a:xfrm>
          <a:off x="8658225" y="10906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ideas on houseplants that may work in your home and tips on how to care for them.</a:t>
          </a:r>
        </a:p>
      </xdr:txBody>
    </xdr:sp>
    <xdr:clientData/>
  </xdr:twoCellAnchor>
  <xdr:twoCellAnchor>
    <xdr:from>
      <xdr:col>7</xdr:col>
      <xdr:colOff>28575</xdr:colOff>
      <xdr:row>18</xdr:row>
      <xdr:rowOff>28575</xdr:rowOff>
    </xdr:from>
    <xdr:to>
      <xdr:col>8</xdr:col>
      <xdr:colOff>1685925</xdr:colOff>
      <xdr:row>18</xdr:row>
      <xdr:rowOff>552450</xdr:rowOff>
    </xdr:to>
    <xdr:sp macro="" textlink="">
      <xdr:nvSpPr>
        <xdr:cNvPr id="64" name="Rounded Rectangle 63">
          <a:hlinkClick xmlns:r="http://schemas.openxmlformats.org/officeDocument/2006/relationships" r:id="rId21"/>
        </xdr:cNvPr>
        <xdr:cNvSpPr/>
      </xdr:nvSpPr>
      <xdr:spPr>
        <a:xfrm>
          <a:off x="8658225" y="97631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choosing third party certified products such as ECOLOGO. Click to learn more.</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18</xdr:row>
          <xdr:rowOff>142875</xdr:rowOff>
        </xdr:from>
        <xdr:to>
          <xdr:col>1</xdr:col>
          <xdr:colOff>1504950</xdr:colOff>
          <xdr:row>18</xdr:row>
          <xdr:rowOff>447675</xdr:rowOff>
        </xdr:to>
        <xdr:sp macro="" textlink="">
          <xdr:nvSpPr>
            <xdr:cNvPr id="1446" name="Drop Down 422" hidden="1">
              <a:extLst>
                <a:ext uri="{63B3BB69-23CF-44E3-9099-C40C66FF867C}">
                  <a14:compatExt spid="_x0000_s14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1"/>
  <sheetViews>
    <sheetView showGridLines="0" zoomScale="70" zoomScaleNormal="70" workbookViewId="0">
      <selection activeCell="V20" sqref="V20"/>
    </sheetView>
  </sheetViews>
  <sheetFormatPr defaultRowHeight="15" x14ac:dyDescent="0.25"/>
  <cols>
    <col min="1" max="1" width="4.85546875" style="6" customWidth="1"/>
    <col min="2" max="19" width="9.140625" style="6"/>
    <col min="20" max="20" width="8.7109375" style="6" customWidth="1"/>
    <col min="21" max="21" width="4.7109375" style="6" customWidth="1"/>
    <col min="22" max="16384" width="9.140625" style="6"/>
  </cols>
  <sheetData>
    <row r="1" spans="1:23" ht="224.25" customHeight="1" x14ac:dyDescent="0.25">
      <c r="A1" s="76"/>
      <c r="B1" s="77"/>
      <c r="C1" s="77"/>
      <c r="D1" s="77"/>
      <c r="E1" s="77"/>
      <c r="F1" s="77"/>
      <c r="G1" s="77"/>
      <c r="H1" s="77"/>
      <c r="I1" s="77"/>
      <c r="J1" s="77"/>
      <c r="K1" s="77"/>
      <c r="L1" s="77"/>
      <c r="M1" s="77"/>
      <c r="N1" s="77"/>
      <c r="O1" s="77"/>
      <c r="P1" s="77"/>
      <c r="Q1" s="77"/>
      <c r="R1" s="77"/>
      <c r="S1" s="77"/>
      <c r="T1" s="77"/>
      <c r="U1" s="78"/>
    </row>
    <row r="2" spans="1:23" s="10" customFormat="1" ht="45" customHeight="1" x14ac:dyDescent="0.25">
      <c r="A2" s="119" t="s">
        <v>37</v>
      </c>
      <c r="B2" s="120"/>
      <c r="C2" s="120"/>
      <c r="D2" s="120"/>
      <c r="E2" s="120"/>
      <c r="F2" s="120"/>
      <c r="G2" s="120"/>
      <c r="H2" s="120"/>
      <c r="I2" s="120"/>
      <c r="J2" s="120"/>
      <c r="K2" s="120"/>
      <c r="L2" s="120"/>
      <c r="M2" s="120"/>
      <c r="N2" s="120"/>
      <c r="O2" s="120"/>
      <c r="P2" s="120"/>
      <c r="Q2" s="120"/>
      <c r="R2" s="120"/>
      <c r="S2" s="120"/>
      <c r="T2" s="120"/>
      <c r="U2" s="121"/>
      <c r="V2" s="29"/>
      <c r="W2" s="29"/>
    </row>
    <row r="3" spans="1:23" s="10" customFormat="1" ht="45" customHeight="1" x14ac:dyDescent="0.25">
      <c r="A3" s="79"/>
      <c r="B3" s="128" t="s">
        <v>81</v>
      </c>
      <c r="C3" s="128"/>
      <c r="D3" s="128"/>
      <c r="E3" s="128"/>
      <c r="F3" s="128"/>
      <c r="G3" s="128"/>
      <c r="H3" s="128"/>
      <c r="I3" s="128"/>
      <c r="J3" s="128"/>
      <c r="K3" s="128"/>
      <c r="L3" s="128"/>
      <c r="M3" s="128"/>
      <c r="N3" s="128"/>
      <c r="O3" s="128"/>
      <c r="P3" s="128"/>
      <c r="Q3" s="128"/>
      <c r="R3" s="128"/>
      <c r="S3" s="128"/>
      <c r="T3" s="128"/>
      <c r="U3" s="80"/>
      <c r="V3" s="29"/>
      <c r="W3" s="29"/>
    </row>
    <row r="4" spans="1:23" s="10" customFormat="1" ht="20.100000000000001" customHeight="1" x14ac:dyDescent="0.25">
      <c r="A4" s="79"/>
      <c r="B4" s="53"/>
      <c r="C4" s="53"/>
      <c r="D4" s="53"/>
      <c r="E4" s="53"/>
      <c r="F4" s="53"/>
      <c r="G4" s="53"/>
      <c r="H4" s="53"/>
      <c r="I4" s="53"/>
      <c r="J4" s="53"/>
      <c r="K4" s="53"/>
      <c r="L4" s="53"/>
      <c r="M4" s="53"/>
      <c r="N4" s="53"/>
      <c r="O4" s="53"/>
      <c r="P4" s="53"/>
      <c r="Q4" s="53"/>
      <c r="R4" s="53"/>
      <c r="S4" s="53"/>
      <c r="T4" s="53"/>
      <c r="U4" s="80"/>
      <c r="V4" s="29"/>
      <c r="W4" s="29"/>
    </row>
    <row r="5" spans="1:23" s="10" customFormat="1" ht="45" customHeight="1" x14ac:dyDescent="0.25">
      <c r="A5" s="79"/>
      <c r="B5" s="128" t="s">
        <v>38</v>
      </c>
      <c r="C5" s="128"/>
      <c r="D5" s="128"/>
      <c r="E5" s="128"/>
      <c r="F5" s="128"/>
      <c r="G5" s="128"/>
      <c r="H5" s="128"/>
      <c r="I5" s="128"/>
      <c r="J5" s="128"/>
      <c r="K5" s="128"/>
      <c r="L5" s="128"/>
      <c r="M5" s="128"/>
      <c r="N5" s="128"/>
      <c r="O5" s="128"/>
      <c r="P5" s="128"/>
      <c r="Q5" s="128"/>
      <c r="R5" s="128"/>
      <c r="S5" s="128"/>
      <c r="T5" s="128"/>
      <c r="U5" s="80"/>
      <c r="V5" s="29"/>
      <c r="W5" s="29"/>
    </row>
    <row r="6" spans="1:23" s="10" customFormat="1" ht="30" customHeight="1" x14ac:dyDescent="0.25">
      <c r="A6" s="79"/>
      <c r="B6" s="123" t="s">
        <v>82</v>
      </c>
      <c r="C6" s="124"/>
      <c r="D6" s="124"/>
      <c r="E6" s="124"/>
      <c r="F6" s="124"/>
      <c r="G6" s="124"/>
      <c r="H6" s="124"/>
      <c r="I6" s="124"/>
      <c r="J6" s="124"/>
      <c r="K6" s="124"/>
      <c r="L6" s="124"/>
      <c r="M6" s="124"/>
      <c r="N6" s="124"/>
      <c r="O6" s="124"/>
      <c r="P6" s="124"/>
      <c r="Q6" s="124"/>
      <c r="R6" s="124"/>
      <c r="S6" s="124"/>
      <c r="T6" s="124"/>
      <c r="U6" s="81"/>
      <c r="V6" s="29"/>
      <c r="W6" s="29"/>
    </row>
    <row r="7" spans="1:23" s="10" customFormat="1" ht="30" customHeight="1" x14ac:dyDescent="0.25">
      <c r="A7" s="79"/>
      <c r="B7" s="102"/>
      <c r="C7" s="124" t="s">
        <v>39</v>
      </c>
      <c r="D7" s="124"/>
      <c r="E7" s="124"/>
      <c r="F7" s="124"/>
      <c r="G7" s="124"/>
      <c r="H7" s="124"/>
      <c r="I7" s="124"/>
      <c r="J7" s="124"/>
      <c r="K7" s="124"/>
      <c r="L7" s="124"/>
      <c r="M7" s="124"/>
      <c r="N7" s="124"/>
      <c r="O7" s="124"/>
      <c r="P7" s="124"/>
      <c r="Q7" s="124"/>
      <c r="R7" s="124"/>
      <c r="S7" s="124"/>
      <c r="T7" s="124"/>
      <c r="U7" s="81"/>
      <c r="V7" s="29"/>
      <c r="W7" s="29"/>
    </row>
    <row r="8" spans="1:23" s="10" customFormat="1" ht="30" customHeight="1" x14ac:dyDescent="0.25">
      <c r="A8" s="79"/>
      <c r="B8" s="102"/>
      <c r="C8" s="129" t="s">
        <v>31</v>
      </c>
      <c r="D8" s="129"/>
      <c r="E8" s="129"/>
      <c r="F8" s="129"/>
      <c r="G8" s="129"/>
      <c r="H8" s="129"/>
      <c r="I8" s="129"/>
      <c r="J8" s="129"/>
      <c r="K8" s="129"/>
      <c r="L8" s="129"/>
      <c r="M8" s="129"/>
      <c r="N8" s="129"/>
      <c r="O8" s="129"/>
      <c r="P8" s="129"/>
      <c r="Q8" s="129"/>
      <c r="R8" s="129"/>
      <c r="S8" s="129"/>
      <c r="T8" s="129"/>
      <c r="U8" s="82"/>
      <c r="V8" s="29"/>
      <c r="W8" s="29"/>
    </row>
    <row r="9" spans="1:23" s="10" customFormat="1" ht="30" customHeight="1" x14ac:dyDescent="0.25">
      <c r="A9" s="79"/>
      <c r="B9" s="102"/>
      <c r="C9" s="124" t="s">
        <v>40</v>
      </c>
      <c r="D9" s="124"/>
      <c r="E9" s="124"/>
      <c r="F9" s="124"/>
      <c r="G9" s="124"/>
      <c r="H9" s="124"/>
      <c r="I9" s="124"/>
      <c r="J9" s="124"/>
      <c r="K9" s="124"/>
      <c r="L9" s="124"/>
      <c r="M9" s="124"/>
      <c r="N9" s="124"/>
      <c r="O9" s="124"/>
      <c r="P9" s="124"/>
      <c r="Q9" s="124"/>
      <c r="R9" s="124"/>
      <c r="S9" s="124"/>
      <c r="T9" s="124"/>
      <c r="U9" s="81"/>
      <c r="V9" s="29"/>
      <c r="W9" s="29"/>
    </row>
    <row r="10" spans="1:23" s="10" customFormat="1" ht="45" customHeight="1" x14ac:dyDescent="0.25">
      <c r="A10" s="79"/>
      <c r="B10" s="102"/>
      <c r="C10" s="124" t="s">
        <v>41</v>
      </c>
      <c r="D10" s="124"/>
      <c r="E10" s="124"/>
      <c r="F10" s="124"/>
      <c r="G10" s="124"/>
      <c r="H10" s="124"/>
      <c r="I10" s="124"/>
      <c r="J10" s="124"/>
      <c r="K10" s="124"/>
      <c r="L10" s="124"/>
      <c r="M10" s="124"/>
      <c r="N10" s="124"/>
      <c r="O10" s="124"/>
      <c r="P10" s="124"/>
      <c r="Q10" s="124"/>
      <c r="R10" s="124"/>
      <c r="S10" s="124"/>
      <c r="T10" s="124"/>
      <c r="U10" s="81"/>
      <c r="V10" s="29"/>
      <c r="W10" s="29"/>
    </row>
    <row r="11" spans="1:23" s="10" customFormat="1" ht="45" customHeight="1" x14ac:dyDescent="0.25">
      <c r="A11" s="79"/>
      <c r="B11" s="128" t="s">
        <v>36</v>
      </c>
      <c r="C11" s="128"/>
      <c r="D11" s="128"/>
      <c r="E11" s="128"/>
      <c r="F11" s="128"/>
      <c r="G11" s="128"/>
      <c r="H11" s="128"/>
      <c r="I11" s="128"/>
      <c r="J11" s="128"/>
      <c r="K11" s="128"/>
      <c r="L11" s="128"/>
      <c r="M11" s="128"/>
      <c r="N11" s="128"/>
      <c r="O11" s="128"/>
      <c r="P11" s="128"/>
      <c r="Q11" s="128"/>
      <c r="R11" s="128"/>
      <c r="S11" s="128"/>
      <c r="T11" s="128"/>
      <c r="U11" s="81"/>
      <c r="V11" s="29"/>
      <c r="W11" s="29"/>
    </row>
    <row r="12" spans="1:23" s="10" customFormat="1" ht="30" customHeight="1" x14ac:dyDescent="0.25">
      <c r="A12" s="79"/>
      <c r="B12" s="102"/>
      <c r="C12" s="124" t="s">
        <v>32</v>
      </c>
      <c r="D12" s="124"/>
      <c r="E12" s="124"/>
      <c r="F12" s="124"/>
      <c r="G12" s="124"/>
      <c r="H12" s="124"/>
      <c r="I12" s="124"/>
      <c r="J12" s="124"/>
      <c r="K12" s="124"/>
      <c r="L12" s="124"/>
      <c r="M12" s="124"/>
      <c r="N12" s="124"/>
      <c r="O12" s="124"/>
      <c r="P12" s="124"/>
      <c r="Q12" s="124"/>
      <c r="R12" s="124"/>
      <c r="S12" s="124"/>
      <c r="T12" s="124"/>
      <c r="U12" s="81"/>
      <c r="V12" s="29"/>
      <c r="W12" s="29"/>
    </row>
    <row r="13" spans="1:23" s="10" customFormat="1" ht="30" customHeight="1" x14ac:dyDescent="0.25">
      <c r="A13" s="79"/>
      <c r="B13" s="102"/>
      <c r="C13" s="129" t="s">
        <v>33</v>
      </c>
      <c r="D13" s="129"/>
      <c r="E13" s="129"/>
      <c r="F13" s="129"/>
      <c r="G13" s="129"/>
      <c r="H13" s="129"/>
      <c r="I13" s="129"/>
      <c r="J13" s="129"/>
      <c r="K13" s="129"/>
      <c r="L13" s="129"/>
      <c r="M13" s="129"/>
      <c r="N13" s="129"/>
      <c r="O13" s="129"/>
      <c r="P13" s="129"/>
      <c r="Q13" s="129"/>
      <c r="R13" s="129"/>
      <c r="S13" s="129"/>
      <c r="T13" s="129"/>
      <c r="U13" s="82"/>
      <c r="V13" s="29"/>
      <c r="W13" s="29"/>
    </row>
    <row r="14" spans="1:23" s="10" customFormat="1" ht="30" customHeight="1" x14ac:dyDescent="0.25">
      <c r="A14" s="79"/>
      <c r="B14" s="102"/>
      <c r="C14" s="129" t="s">
        <v>34</v>
      </c>
      <c r="D14" s="129"/>
      <c r="E14" s="129"/>
      <c r="F14" s="129"/>
      <c r="G14" s="129"/>
      <c r="H14" s="129"/>
      <c r="I14" s="129"/>
      <c r="J14" s="129"/>
      <c r="K14" s="129"/>
      <c r="L14" s="129"/>
      <c r="M14" s="129"/>
      <c r="N14" s="129"/>
      <c r="O14" s="129"/>
      <c r="P14" s="129"/>
      <c r="Q14" s="129"/>
      <c r="R14" s="129"/>
      <c r="S14" s="129"/>
      <c r="T14" s="129"/>
      <c r="U14" s="82"/>
      <c r="V14" s="29"/>
      <c r="W14" s="29"/>
    </row>
    <row r="15" spans="1:23" s="10" customFormat="1" ht="20.100000000000001" customHeight="1" x14ac:dyDescent="0.25">
      <c r="A15" s="79"/>
      <c r="B15" s="75"/>
      <c r="C15" s="52"/>
      <c r="D15" s="52"/>
      <c r="E15" s="52"/>
      <c r="F15" s="52"/>
      <c r="G15" s="52"/>
      <c r="H15" s="52"/>
      <c r="I15" s="52"/>
      <c r="J15" s="52"/>
      <c r="K15" s="52"/>
      <c r="L15" s="52"/>
      <c r="M15" s="52"/>
      <c r="N15" s="52"/>
      <c r="O15" s="52"/>
      <c r="P15" s="52"/>
      <c r="Q15" s="52"/>
      <c r="R15" s="52"/>
      <c r="S15" s="52"/>
      <c r="T15" s="52"/>
      <c r="U15" s="81"/>
      <c r="V15" s="29"/>
      <c r="W15" s="29"/>
    </row>
    <row r="16" spans="1:23" s="15" customFormat="1" ht="45" customHeight="1" x14ac:dyDescent="0.25">
      <c r="A16" s="83"/>
      <c r="B16" s="124" t="s">
        <v>35</v>
      </c>
      <c r="C16" s="124"/>
      <c r="D16" s="124"/>
      <c r="E16" s="124"/>
      <c r="F16" s="124"/>
      <c r="G16" s="124"/>
      <c r="H16" s="124"/>
      <c r="I16" s="124"/>
      <c r="J16" s="124"/>
      <c r="K16" s="124"/>
      <c r="L16" s="124"/>
      <c r="M16" s="124"/>
      <c r="N16" s="124"/>
      <c r="O16" s="124"/>
      <c r="P16" s="124"/>
      <c r="Q16" s="124"/>
      <c r="R16" s="124"/>
      <c r="S16" s="124"/>
      <c r="T16" s="124"/>
      <c r="U16" s="81"/>
      <c r="V16" s="51"/>
      <c r="W16" s="51"/>
    </row>
    <row r="17" spans="1:23" s="10" customFormat="1" ht="45" customHeight="1" x14ac:dyDescent="0.25">
      <c r="A17" s="79"/>
      <c r="B17" s="130" t="s">
        <v>90</v>
      </c>
      <c r="C17" s="130"/>
      <c r="D17" s="130"/>
      <c r="E17" s="130"/>
      <c r="F17" s="130"/>
      <c r="G17" s="130"/>
      <c r="H17" s="130"/>
      <c r="I17" s="130"/>
      <c r="J17" s="130"/>
      <c r="K17" s="130"/>
      <c r="L17" s="130"/>
      <c r="M17" s="130"/>
      <c r="N17" s="130"/>
      <c r="O17" s="130"/>
      <c r="P17" s="130"/>
      <c r="Q17" s="130"/>
      <c r="R17" s="130"/>
      <c r="S17" s="130"/>
      <c r="T17" s="130"/>
      <c r="U17" s="81"/>
      <c r="V17" s="29"/>
      <c r="W17" s="29"/>
    </row>
    <row r="18" spans="1:23" ht="30" customHeight="1" x14ac:dyDescent="0.25">
      <c r="A18" s="125" t="s">
        <v>97</v>
      </c>
      <c r="B18" s="126"/>
      <c r="C18" s="126"/>
      <c r="D18" s="126"/>
      <c r="E18" s="126"/>
      <c r="F18" s="126"/>
      <c r="G18" s="126"/>
      <c r="H18" s="126"/>
      <c r="I18" s="126"/>
      <c r="J18" s="126"/>
      <c r="K18" s="126"/>
      <c r="L18" s="126"/>
      <c r="M18" s="126"/>
      <c r="N18" s="126"/>
      <c r="O18" s="126"/>
      <c r="P18" s="126"/>
      <c r="Q18" s="126"/>
      <c r="R18" s="126"/>
      <c r="S18" s="126"/>
      <c r="T18" s="126"/>
      <c r="U18" s="127"/>
    </row>
    <row r="19" spans="1:23" ht="59.25" customHeight="1" x14ac:dyDescent="0.25"/>
    <row r="20" spans="1:23" ht="56.25" customHeight="1" x14ac:dyDescent="0.25"/>
    <row r="21" spans="1:23" ht="35.25" customHeight="1" x14ac:dyDescent="0.25">
      <c r="A21" s="122"/>
      <c r="B21" s="122"/>
      <c r="C21" s="122"/>
      <c r="D21" s="122"/>
      <c r="E21" s="122"/>
      <c r="F21" s="122"/>
      <c r="G21" s="122"/>
      <c r="H21" s="122"/>
      <c r="I21" s="122"/>
      <c r="J21" s="122"/>
      <c r="K21" s="122"/>
      <c r="L21" s="122"/>
      <c r="M21" s="122"/>
      <c r="N21" s="122"/>
      <c r="O21" s="122"/>
      <c r="P21" s="122"/>
      <c r="Q21" s="122"/>
      <c r="R21" s="122"/>
      <c r="S21" s="122"/>
      <c r="T21" s="122"/>
      <c r="U21" s="122"/>
      <c r="V21" s="122"/>
      <c r="W21" s="122"/>
    </row>
  </sheetData>
  <sheetProtection sheet="1" objects="1" scenarios="1"/>
  <mergeCells count="16">
    <mergeCell ref="A2:U2"/>
    <mergeCell ref="A21:W21"/>
    <mergeCell ref="B6:T6"/>
    <mergeCell ref="A18:U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99"/>
  <sheetViews>
    <sheetView showGridLines="0" tabSelected="1" topLeftCell="A64" zoomScaleNormal="100" workbookViewId="0">
      <selection activeCell="E70" sqref="E70:I70"/>
    </sheetView>
  </sheetViews>
  <sheetFormatPr defaultRowHeight="15" x14ac:dyDescent="0.25"/>
  <cols>
    <col min="1" max="1" width="10.28515625" style="6" customWidth="1"/>
    <col min="2" max="2" width="24.140625" style="6" customWidth="1"/>
    <col min="3" max="4" width="5.28515625" style="6" customWidth="1"/>
    <col min="5" max="5" width="35.5703125" style="6" customWidth="1"/>
    <col min="6" max="6" width="30.42578125" style="6" customWidth="1"/>
    <col min="7" max="7" width="18.42578125" style="6" customWidth="1"/>
    <col min="8" max="9" width="25.5703125" style="6" customWidth="1"/>
    <col min="10" max="10" width="11" style="32" hidden="1" customWidth="1"/>
    <col min="11" max="11" width="14.85546875" style="32" hidden="1" customWidth="1"/>
    <col min="12" max="12" width="37.7109375" style="6" customWidth="1"/>
    <col min="13" max="13" width="13.5703125" style="6" customWidth="1"/>
    <col min="14" max="14" width="19.28515625" style="6" customWidth="1"/>
    <col min="15" max="16384" width="9.140625" style="6"/>
  </cols>
  <sheetData>
    <row r="1" spans="1:14" ht="219.75" customHeight="1" x14ac:dyDescent="0.25">
      <c r="L1" s="13"/>
    </row>
    <row r="2" spans="1:14" ht="39" customHeight="1" thickBot="1" x14ac:dyDescent="0.3">
      <c r="A2" s="174" t="s">
        <v>12</v>
      </c>
      <c r="B2" s="174"/>
      <c r="C2" s="174"/>
      <c r="D2" s="174"/>
      <c r="E2" s="174"/>
      <c r="F2" s="174"/>
      <c r="G2" s="174"/>
      <c r="H2" s="174"/>
      <c r="I2" s="174"/>
      <c r="J2" s="71" t="s">
        <v>11</v>
      </c>
      <c r="K2" s="71" t="s">
        <v>77</v>
      </c>
    </row>
    <row r="3" spans="1:14" ht="60" customHeight="1" x14ac:dyDescent="0.25">
      <c r="A3" s="181" t="s">
        <v>1</v>
      </c>
      <c r="B3" s="182"/>
      <c r="C3" s="182"/>
      <c r="D3" s="177" t="s">
        <v>3</v>
      </c>
      <c r="E3" s="178"/>
      <c r="F3" s="96" t="s">
        <v>2</v>
      </c>
      <c r="G3" s="182" t="s">
        <v>43</v>
      </c>
      <c r="H3" s="182"/>
      <c r="I3" s="97" t="s">
        <v>42</v>
      </c>
      <c r="J3" s="72" t="s">
        <v>8</v>
      </c>
      <c r="K3" s="72" t="s">
        <v>8</v>
      </c>
      <c r="L3" s="13"/>
    </row>
    <row r="4" spans="1:14" ht="24.95" customHeight="1" thickBot="1" x14ac:dyDescent="0.3">
      <c r="A4" s="183"/>
      <c r="B4" s="184"/>
      <c r="C4" s="180"/>
      <c r="D4" s="179"/>
      <c r="E4" s="180"/>
      <c r="F4" s="98"/>
      <c r="G4" s="201"/>
      <c r="H4" s="201"/>
      <c r="I4" s="99"/>
      <c r="J4" s="72" t="s">
        <v>7</v>
      </c>
      <c r="K4" s="72" t="s">
        <v>78</v>
      </c>
    </row>
    <row r="5" spans="1:14" ht="20.100000000000001" customHeight="1" thickBot="1" x14ac:dyDescent="0.3">
      <c r="A5" s="7"/>
      <c r="B5" s="7"/>
      <c r="C5" s="7"/>
      <c r="D5" s="7"/>
      <c r="E5" s="7"/>
      <c r="F5" s="7"/>
      <c r="G5" s="7"/>
      <c r="H5" s="7"/>
      <c r="I5" s="7"/>
      <c r="J5" s="63" t="s">
        <v>9</v>
      </c>
      <c r="K5" s="63" t="s">
        <v>79</v>
      </c>
    </row>
    <row r="6" spans="1:14" ht="20.100000000000001" customHeight="1" x14ac:dyDescent="0.25">
      <c r="A6" s="193" t="s">
        <v>15</v>
      </c>
      <c r="B6" s="195" t="s">
        <v>19</v>
      </c>
      <c r="C6" s="191" t="s">
        <v>13</v>
      </c>
      <c r="D6" s="192"/>
      <c r="E6" s="185" t="s">
        <v>18</v>
      </c>
      <c r="F6" s="186"/>
      <c r="G6" s="187"/>
      <c r="H6" s="185" t="s">
        <v>16</v>
      </c>
      <c r="I6" s="199"/>
      <c r="J6" s="63" t="s">
        <v>0</v>
      </c>
      <c r="K6" s="63" t="s">
        <v>80</v>
      </c>
    </row>
    <row r="7" spans="1:14" s="10" customFormat="1" ht="60" customHeight="1" thickBot="1" x14ac:dyDescent="0.3">
      <c r="A7" s="194"/>
      <c r="B7" s="196"/>
      <c r="C7" s="100" t="s">
        <v>20</v>
      </c>
      <c r="D7" s="101" t="s">
        <v>14</v>
      </c>
      <c r="E7" s="188"/>
      <c r="F7" s="189"/>
      <c r="G7" s="190"/>
      <c r="H7" s="188"/>
      <c r="I7" s="200"/>
      <c r="J7" s="63"/>
      <c r="K7" s="63"/>
    </row>
    <row r="8" spans="1:14" s="13" customFormat="1" ht="20.100000000000001" customHeight="1" x14ac:dyDescent="0.25">
      <c r="A8" s="11"/>
      <c r="B8" s="11"/>
      <c r="C8" s="11"/>
      <c r="D8" s="12"/>
      <c r="E8" s="11"/>
      <c r="F8" s="11"/>
      <c r="G8" s="11"/>
      <c r="H8" s="11"/>
      <c r="I8" s="11"/>
      <c r="J8" s="64"/>
      <c r="K8" s="64"/>
    </row>
    <row r="9" spans="1:14" ht="30" customHeight="1" x14ac:dyDescent="0.25">
      <c r="A9" s="152" t="s">
        <v>10</v>
      </c>
      <c r="B9" s="152"/>
      <c r="C9" s="152"/>
      <c r="D9" s="152"/>
      <c r="E9" s="152"/>
      <c r="F9" s="152"/>
      <c r="G9" s="152"/>
      <c r="H9" s="152"/>
      <c r="I9" s="153"/>
      <c r="J9" s="65"/>
      <c r="K9" s="65"/>
    </row>
    <row r="10" spans="1:14" ht="45" customHeight="1" x14ac:dyDescent="0.25">
      <c r="A10" s="86">
        <v>1</v>
      </c>
      <c r="B10" s="50"/>
      <c r="C10" s="216" t="s">
        <v>17</v>
      </c>
      <c r="D10" s="216">
        <v>3</v>
      </c>
      <c r="E10" s="133" t="s">
        <v>46</v>
      </c>
      <c r="F10" s="133"/>
      <c r="G10" s="133"/>
      <c r="H10" s="131"/>
      <c r="I10" s="132"/>
      <c r="J10" s="66">
        <v>1</v>
      </c>
      <c r="K10" s="66"/>
      <c r="L10" s="17"/>
    </row>
    <row r="11" spans="1:14" s="15" customFormat="1" ht="45" customHeight="1" x14ac:dyDescent="0.25">
      <c r="A11" s="86">
        <v>2</v>
      </c>
      <c r="B11" s="14"/>
      <c r="C11" s="216" t="s">
        <v>17</v>
      </c>
      <c r="D11" s="216"/>
      <c r="E11" s="214" t="s">
        <v>53</v>
      </c>
      <c r="F11" s="215"/>
      <c r="G11" s="215"/>
      <c r="H11" s="197"/>
      <c r="I11" s="198"/>
      <c r="J11" s="67">
        <v>1</v>
      </c>
      <c r="K11" s="67"/>
      <c r="L11" s="51"/>
    </row>
    <row r="12" spans="1:14" ht="20.100000000000001" customHeight="1" x14ac:dyDescent="0.25">
      <c r="A12" s="16"/>
      <c r="B12" s="19"/>
      <c r="C12" s="19"/>
      <c r="D12" s="57"/>
      <c r="E12" s="18"/>
      <c r="F12" s="18"/>
      <c r="G12" s="18"/>
      <c r="H12" s="18"/>
      <c r="I12" s="115"/>
      <c r="L12" s="17"/>
      <c r="M12" s="17"/>
      <c r="N12" s="19"/>
    </row>
    <row r="13" spans="1:14" ht="30" customHeight="1" x14ac:dyDescent="0.25">
      <c r="A13" s="152" t="s">
        <v>5</v>
      </c>
      <c r="B13" s="152"/>
      <c r="C13" s="152"/>
      <c r="D13" s="152"/>
      <c r="E13" s="152"/>
      <c r="F13" s="152"/>
      <c r="G13" s="152"/>
      <c r="H13" s="152"/>
      <c r="I13" s="153"/>
      <c r="L13" s="17"/>
    </row>
    <row r="14" spans="1:14" s="22" customFormat="1" ht="45" customHeight="1" x14ac:dyDescent="0.25">
      <c r="A14" s="202">
        <v>3</v>
      </c>
      <c r="B14" s="205"/>
      <c r="C14" s="207">
        <f>IF(J14=4,0,1)</f>
        <v>1</v>
      </c>
      <c r="D14" s="209">
        <f>IF(OR(J14=2,J14=3),1,0)</f>
        <v>0</v>
      </c>
      <c r="E14" s="143" t="s">
        <v>47</v>
      </c>
      <c r="F14" s="143"/>
      <c r="G14" s="144"/>
      <c r="H14" s="171" t="s">
        <v>28</v>
      </c>
      <c r="I14" s="172"/>
      <c r="J14" s="66">
        <v>1</v>
      </c>
      <c r="K14" s="66"/>
    </row>
    <row r="15" spans="1:14" s="22" customFormat="1" ht="21" x14ac:dyDescent="0.25">
      <c r="A15" s="203"/>
      <c r="B15" s="206"/>
      <c r="C15" s="208"/>
      <c r="D15" s="210"/>
      <c r="E15" s="146"/>
      <c r="F15" s="146"/>
      <c r="G15" s="147"/>
      <c r="H15" s="134" t="s">
        <v>91</v>
      </c>
      <c r="I15" s="135"/>
      <c r="J15" s="66"/>
      <c r="K15" s="66"/>
    </row>
    <row r="16" spans="1:14" s="28" customFormat="1" ht="20.100000000000001" customHeight="1" x14ac:dyDescent="0.25">
      <c r="A16" s="204"/>
      <c r="B16" s="206"/>
      <c r="C16" s="208"/>
      <c r="D16" s="210"/>
      <c r="E16" s="146"/>
      <c r="F16" s="146"/>
      <c r="G16" s="147"/>
      <c r="H16" s="106"/>
      <c r="I16" s="114"/>
      <c r="J16" s="73"/>
      <c r="K16" s="73"/>
    </row>
    <row r="17" spans="1:12" s="28" customFormat="1" ht="20.100000000000001" customHeight="1" x14ac:dyDescent="0.25">
      <c r="A17" s="107"/>
      <c r="B17" s="108"/>
      <c r="C17" s="109"/>
      <c r="D17" s="110"/>
      <c r="E17" s="111"/>
      <c r="F17" s="111"/>
      <c r="G17" s="111"/>
      <c r="H17" s="111"/>
      <c r="I17" s="111"/>
      <c r="J17" s="73"/>
      <c r="K17" s="73"/>
      <c r="L17" s="104"/>
    </row>
    <row r="18" spans="1:12" s="10" customFormat="1" ht="30" customHeight="1" x14ac:dyDescent="0.25">
      <c r="A18" s="175" t="s">
        <v>44</v>
      </c>
      <c r="B18" s="175"/>
      <c r="C18" s="175"/>
      <c r="D18" s="175"/>
      <c r="E18" s="175"/>
      <c r="F18" s="175"/>
      <c r="G18" s="175"/>
      <c r="H18" s="175"/>
      <c r="I18" s="176"/>
      <c r="J18" s="32"/>
      <c r="K18" s="32"/>
      <c r="L18" s="29"/>
    </row>
    <row r="19" spans="1:12" ht="45" customHeight="1" x14ac:dyDescent="0.25">
      <c r="A19" s="86">
        <v>4</v>
      </c>
      <c r="B19" s="14"/>
      <c r="C19" s="91">
        <f t="shared" ref="C19" si="0">IF(J19=4,0,1)</f>
        <v>1</v>
      </c>
      <c r="D19" s="92">
        <f t="shared" ref="D19" si="1">IF(OR(J19=2,J19=3),1,0)</f>
        <v>0</v>
      </c>
      <c r="E19" s="133" t="s">
        <v>48</v>
      </c>
      <c r="F19" s="133"/>
      <c r="G19" s="133"/>
      <c r="H19" s="169"/>
      <c r="I19" s="170"/>
      <c r="J19" s="67">
        <v>1</v>
      </c>
      <c r="K19" s="67"/>
    </row>
    <row r="20" spans="1:12" ht="45" customHeight="1" x14ac:dyDescent="0.25">
      <c r="A20" s="86">
        <v>5</v>
      </c>
      <c r="B20" s="14"/>
      <c r="C20" s="91">
        <f t="shared" ref="C20:C22" si="2">IF(J20=4,0,1)</f>
        <v>1</v>
      </c>
      <c r="D20" s="92">
        <f t="shared" ref="D20:D22" si="3">IF(OR(J20=2,J20=3),1,0)</f>
        <v>0</v>
      </c>
      <c r="E20" s="133" t="s">
        <v>95</v>
      </c>
      <c r="F20" s="133"/>
      <c r="G20" s="133"/>
      <c r="H20" s="169"/>
      <c r="I20" s="170"/>
      <c r="J20" s="67">
        <v>1</v>
      </c>
      <c r="K20" s="67"/>
    </row>
    <row r="21" spans="1:12" ht="45" customHeight="1" x14ac:dyDescent="0.25">
      <c r="A21" s="86">
        <v>6</v>
      </c>
      <c r="B21" s="14"/>
      <c r="C21" s="91">
        <f t="shared" si="2"/>
        <v>1</v>
      </c>
      <c r="D21" s="92">
        <f t="shared" si="3"/>
        <v>0</v>
      </c>
      <c r="E21" s="133" t="s">
        <v>49</v>
      </c>
      <c r="F21" s="133"/>
      <c r="G21" s="133"/>
      <c r="H21" s="169"/>
      <c r="I21" s="170"/>
      <c r="J21" s="67">
        <v>1</v>
      </c>
      <c r="K21" s="67"/>
    </row>
    <row r="22" spans="1:12" ht="45" customHeight="1" x14ac:dyDescent="0.25">
      <c r="A22" s="86">
        <v>7</v>
      </c>
      <c r="B22" s="14"/>
      <c r="C22" s="91">
        <f t="shared" si="2"/>
        <v>1</v>
      </c>
      <c r="D22" s="92">
        <f t="shared" si="3"/>
        <v>0</v>
      </c>
      <c r="E22" s="133" t="s">
        <v>50</v>
      </c>
      <c r="F22" s="133"/>
      <c r="G22" s="133"/>
      <c r="H22" s="171" t="s">
        <v>89</v>
      </c>
      <c r="I22" s="172"/>
      <c r="J22" s="67">
        <v>1</v>
      </c>
      <c r="K22" s="67"/>
    </row>
    <row r="23" spans="1:12" ht="20.100000000000001" customHeight="1" x14ac:dyDescent="0.25">
      <c r="A23" s="154">
        <v>8</v>
      </c>
      <c r="B23" s="157"/>
      <c r="C23" s="163">
        <f t="shared" ref="C23" si="4">IF(J23=4,0,1)</f>
        <v>1</v>
      </c>
      <c r="D23" s="160">
        <f t="shared" ref="D23" si="5">IF(OR(J23=2,J23=3),1,0)</f>
        <v>0</v>
      </c>
      <c r="E23" s="142" t="s">
        <v>51</v>
      </c>
      <c r="F23" s="143"/>
      <c r="G23" s="144"/>
      <c r="H23" s="171" t="s">
        <v>28</v>
      </c>
      <c r="I23" s="172"/>
      <c r="J23" s="67">
        <v>1</v>
      </c>
      <c r="K23" s="67"/>
      <c r="L23" s="17"/>
    </row>
    <row r="24" spans="1:12" ht="24.95" customHeight="1" x14ac:dyDescent="0.25">
      <c r="A24" s="155"/>
      <c r="B24" s="158"/>
      <c r="C24" s="164"/>
      <c r="D24" s="161"/>
      <c r="E24" s="145"/>
      <c r="F24" s="146"/>
      <c r="G24" s="147"/>
      <c r="H24" s="134"/>
      <c r="I24" s="135"/>
      <c r="J24" s="67"/>
      <c r="K24" s="67"/>
    </row>
    <row r="25" spans="1:12" ht="24.95" customHeight="1" x14ac:dyDescent="0.25">
      <c r="A25" s="155"/>
      <c r="B25" s="158"/>
      <c r="C25" s="164"/>
      <c r="D25" s="161"/>
      <c r="E25" s="145"/>
      <c r="F25" s="146"/>
      <c r="G25" s="147"/>
      <c r="H25" s="134"/>
      <c r="I25" s="135"/>
      <c r="J25" s="67"/>
      <c r="K25" s="67"/>
      <c r="L25" s="17"/>
    </row>
    <row r="26" spans="1:12" ht="24.95" customHeight="1" x14ac:dyDescent="0.25">
      <c r="A26" s="156"/>
      <c r="B26" s="159"/>
      <c r="C26" s="165"/>
      <c r="D26" s="162"/>
      <c r="E26" s="148"/>
      <c r="F26" s="149"/>
      <c r="G26" s="150"/>
      <c r="H26" s="23"/>
      <c r="I26" s="113"/>
      <c r="J26" s="67"/>
      <c r="K26" s="67"/>
    </row>
    <row r="27" spans="1:12" s="28" customFormat="1" ht="20.100000000000001" customHeight="1" x14ac:dyDescent="0.25">
      <c r="A27" s="24"/>
      <c r="B27" s="25"/>
      <c r="C27" s="26"/>
      <c r="D27" s="58"/>
      <c r="E27" s="27"/>
      <c r="F27" s="27"/>
      <c r="G27" s="27"/>
      <c r="H27" s="27"/>
      <c r="I27" s="103"/>
      <c r="J27" s="73"/>
      <c r="K27" s="73"/>
      <c r="L27" s="104"/>
    </row>
    <row r="28" spans="1:12" s="10" customFormat="1" ht="30" customHeight="1" x14ac:dyDescent="0.25">
      <c r="A28" s="152" t="s">
        <v>29</v>
      </c>
      <c r="B28" s="152"/>
      <c r="C28" s="152"/>
      <c r="D28" s="152"/>
      <c r="E28" s="152"/>
      <c r="F28" s="152"/>
      <c r="G28" s="152"/>
      <c r="H28" s="152"/>
      <c r="I28" s="153"/>
      <c r="J28" s="32"/>
      <c r="K28" s="32"/>
      <c r="L28" s="29"/>
    </row>
    <row r="29" spans="1:12" ht="45" customHeight="1" x14ac:dyDescent="0.25">
      <c r="A29" s="86">
        <v>9</v>
      </c>
      <c r="B29" s="14"/>
      <c r="C29" s="91">
        <f>IF(J29=4,0,1)</f>
        <v>1</v>
      </c>
      <c r="D29" s="92">
        <f>IF(OR(J29=2,J29=3),1,0)</f>
        <v>0</v>
      </c>
      <c r="E29" s="133" t="s">
        <v>72</v>
      </c>
      <c r="F29" s="133"/>
      <c r="G29" s="133"/>
      <c r="H29" s="131"/>
      <c r="I29" s="132"/>
      <c r="J29" s="67">
        <v>1</v>
      </c>
      <c r="K29" s="67"/>
    </row>
    <row r="30" spans="1:12" ht="20.100000000000001" customHeight="1" x14ac:dyDescent="0.25">
      <c r="A30" s="154">
        <v>10</v>
      </c>
      <c r="B30" s="157"/>
      <c r="C30" s="163">
        <f>IF(J30=4,0,1)</f>
        <v>1</v>
      </c>
      <c r="D30" s="160">
        <f>IF(OR(J30=2,J30=3),1,0)</f>
        <v>0</v>
      </c>
      <c r="E30" s="142" t="s">
        <v>74</v>
      </c>
      <c r="F30" s="143"/>
      <c r="G30" s="144"/>
      <c r="H30" s="171" t="s">
        <v>73</v>
      </c>
      <c r="I30" s="172"/>
      <c r="J30" s="67">
        <v>1</v>
      </c>
      <c r="K30" s="67"/>
    </row>
    <row r="31" spans="1:12" ht="24.95" customHeight="1" x14ac:dyDescent="0.25">
      <c r="A31" s="155"/>
      <c r="B31" s="158"/>
      <c r="C31" s="164"/>
      <c r="D31" s="161"/>
      <c r="E31" s="145"/>
      <c r="F31" s="146"/>
      <c r="G31" s="147"/>
      <c r="H31" s="131"/>
      <c r="I31" s="132"/>
      <c r="J31" s="67"/>
      <c r="K31" s="67"/>
    </row>
    <row r="32" spans="1:12" ht="24.95" customHeight="1" x14ac:dyDescent="0.25">
      <c r="A32" s="156"/>
      <c r="B32" s="159"/>
      <c r="C32" s="165"/>
      <c r="D32" s="162"/>
      <c r="E32" s="148"/>
      <c r="F32" s="149"/>
      <c r="G32" s="150"/>
      <c r="H32" s="131"/>
      <c r="I32" s="132"/>
      <c r="J32" s="67"/>
      <c r="K32" s="67"/>
    </row>
    <row r="33" spans="1:12" ht="45" customHeight="1" x14ac:dyDescent="0.25">
      <c r="A33" s="86">
        <v>11</v>
      </c>
      <c r="B33" s="14"/>
      <c r="C33" s="91">
        <f>IF(J33=4,0,1)</f>
        <v>1</v>
      </c>
      <c r="D33" s="92">
        <f>IF(OR(J33=2,J33=3),1,0)</f>
        <v>0</v>
      </c>
      <c r="E33" s="133" t="s">
        <v>75</v>
      </c>
      <c r="F33" s="133"/>
      <c r="G33" s="133"/>
      <c r="H33" s="131"/>
      <c r="I33" s="132"/>
      <c r="J33" s="67">
        <v>1</v>
      </c>
      <c r="K33" s="67"/>
      <c r="L33" s="17"/>
    </row>
    <row r="34" spans="1:12" s="28" customFormat="1" ht="20.100000000000001" customHeight="1" x14ac:dyDescent="0.25">
      <c r="A34" s="24"/>
      <c r="B34" s="25"/>
      <c r="C34" s="26"/>
      <c r="D34" s="58"/>
      <c r="E34" s="27"/>
      <c r="F34" s="27"/>
      <c r="G34" s="27"/>
      <c r="H34" s="27"/>
      <c r="I34" s="103"/>
      <c r="J34" s="73"/>
      <c r="K34" s="73"/>
      <c r="L34" s="104"/>
    </row>
    <row r="35" spans="1:12" s="10" customFormat="1" ht="30" customHeight="1" x14ac:dyDescent="0.25">
      <c r="A35" s="152" t="s">
        <v>45</v>
      </c>
      <c r="B35" s="152"/>
      <c r="C35" s="152"/>
      <c r="D35" s="152"/>
      <c r="E35" s="152"/>
      <c r="F35" s="152"/>
      <c r="G35" s="152"/>
      <c r="H35" s="152"/>
      <c r="I35" s="153"/>
      <c r="J35" s="32"/>
      <c r="K35" s="32"/>
      <c r="L35" s="29"/>
    </row>
    <row r="36" spans="1:12" ht="45" customHeight="1" x14ac:dyDescent="0.25">
      <c r="A36" s="154">
        <v>12</v>
      </c>
      <c r="B36" s="166"/>
      <c r="C36" s="163">
        <f>IF(J36=4,0,1)</f>
        <v>1</v>
      </c>
      <c r="D36" s="160">
        <f>IF(OR(J36=2,J36=3),1,0)</f>
        <v>0</v>
      </c>
      <c r="E36" s="142" t="s">
        <v>55</v>
      </c>
      <c r="F36" s="143"/>
      <c r="G36" s="144"/>
      <c r="H36" s="131" t="s">
        <v>93</v>
      </c>
      <c r="I36" s="132"/>
      <c r="J36" s="67">
        <v>1</v>
      </c>
      <c r="K36" s="67"/>
    </row>
    <row r="37" spans="1:12" ht="26.25" customHeight="1" x14ac:dyDescent="0.25">
      <c r="A37" s="155"/>
      <c r="B37" s="167"/>
      <c r="C37" s="164"/>
      <c r="D37" s="161"/>
      <c r="E37" s="145"/>
      <c r="F37" s="146"/>
      <c r="G37" s="147"/>
      <c r="H37" s="23"/>
      <c r="I37" s="113"/>
      <c r="J37" s="67"/>
      <c r="K37" s="67"/>
    </row>
    <row r="38" spans="1:12" ht="39" customHeight="1" x14ac:dyDescent="0.25">
      <c r="A38" s="156"/>
      <c r="B38" s="168"/>
      <c r="C38" s="165"/>
      <c r="D38" s="162"/>
      <c r="E38" s="148"/>
      <c r="F38" s="149"/>
      <c r="G38" s="150"/>
      <c r="H38" s="23"/>
      <c r="I38" s="113"/>
      <c r="J38" s="67"/>
      <c r="K38" s="67"/>
    </row>
    <row r="39" spans="1:12" ht="45" customHeight="1" x14ac:dyDescent="0.25">
      <c r="A39" s="86">
        <v>13</v>
      </c>
      <c r="B39" s="14"/>
      <c r="C39" s="87">
        <f>IF(J39=4,0,1)</f>
        <v>1</v>
      </c>
      <c r="D39" s="88">
        <f>IF(OR(J39=2,J39=3),1,0)</f>
        <v>0</v>
      </c>
      <c r="E39" s="133" t="s">
        <v>94</v>
      </c>
      <c r="F39" s="133"/>
      <c r="G39" s="133"/>
      <c r="H39" s="131"/>
      <c r="I39" s="132"/>
      <c r="J39" s="67">
        <v>1</v>
      </c>
      <c r="K39" s="67"/>
      <c r="L39" s="105"/>
    </row>
    <row r="40" spans="1:12" ht="45" customHeight="1" x14ac:dyDescent="0.25">
      <c r="A40" s="86">
        <v>14</v>
      </c>
      <c r="B40" s="14"/>
      <c r="C40" s="87">
        <f>IF(J40=4,0,1)</f>
        <v>1</v>
      </c>
      <c r="D40" s="88">
        <f>IF(OR(J40=2,J40=3),1,0)</f>
        <v>0</v>
      </c>
      <c r="E40" s="133" t="s">
        <v>63</v>
      </c>
      <c r="F40" s="133"/>
      <c r="G40" s="133"/>
      <c r="H40" s="131"/>
      <c r="I40" s="132"/>
      <c r="J40" s="67">
        <v>1</v>
      </c>
      <c r="K40" s="67"/>
    </row>
    <row r="41" spans="1:12" ht="45" customHeight="1" x14ac:dyDescent="0.25">
      <c r="A41" s="86">
        <v>15</v>
      </c>
      <c r="B41" s="14"/>
      <c r="C41" s="20">
        <f>IF(J41=4,0,1)</f>
        <v>1</v>
      </c>
      <c r="D41" s="21">
        <f>IF(OR(J41=2,J41=3),1,0)</f>
        <v>0</v>
      </c>
      <c r="E41" s="133" t="s">
        <v>52</v>
      </c>
      <c r="F41" s="133"/>
      <c r="G41" s="133"/>
      <c r="H41" s="131" t="s">
        <v>87</v>
      </c>
      <c r="I41" s="132"/>
      <c r="J41" s="67">
        <v>1</v>
      </c>
      <c r="K41" s="67"/>
    </row>
    <row r="42" spans="1:12" ht="45" customHeight="1" x14ac:dyDescent="0.25">
      <c r="A42" s="86">
        <v>16</v>
      </c>
      <c r="B42" s="62"/>
      <c r="C42" s="87">
        <f>SUM(C43:C46)</f>
        <v>4</v>
      </c>
      <c r="D42" s="88">
        <f>SUM(D43:D46)</f>
        <v>0</v>
      </c>
      <c r="E42" s="133" t="s">
        <v>86</v>
      </c>
      <c r="F42" s="133"/>
      <c r="G42" s="133"/>
      <c r="H42" s="134"/>
      <c r="I42" s="135"/>
      <c r="J42" s="67"/>
      <c r="K42" s="67"/>
    </row>
    <row r="43" spans="1:12" ht="45" customHeight="1" x14ac:dyDescent="0.25">
      <c r="A43" s="86">
        <v>16.100000000000001</v>
      </c>
      <c r="B43" s="14"/>
      <c r="C43" s="89">
        <f>IF(J43=4,0,1)</f>
        <v>1</v>
      </c>
      <c r="D43" s="90">
        <f>IF(OR(J43=2,J43=3),1,0)</f>
        <v>0</v>
      </c>
      <c r="E43" s="133" t="s">
        <v>30</v>
      </c>
      <c r="F43" s="133"/>
      <c r="G43" s="133"/>
      <c r="H43" s="136" t="s">
        <v>88</v>
      </c>
      <c r="I43" s="137"/>
      <c r="J43" s="67">
        <v>1</v>
      </c>
      <c r="K43" s="67"/>
      <c r="L43" s="17"/>
    </row>
    <row r="44" spans="1:12" ht="45" customHeight="1" x14ac:dyDescent="0.25">
      <c r="A44" s="86">
        <v>16.2</v>
      </c>
      <c r="B44" s="14"/>
      <c r="C44" s="89">
        <f>IF(J44=4,0,1)</f>
        <v>1</v>
      </c>
      <c r="D44" s="90">
        <f t="shared" ref="D44:D46" si="6">IF(OR(J44=2,J44=3),1,0)</f>
        <v>0</v>
      </c>
      <c r="E44" s="133" t="s">
        <v>26</v>
      </c>
      <c r="F44" s="133"/>
      <c r="G44" s="133"/>
      <c r="H44" s="138"/>
      <c r="I44" s="139"/>
      <c r="J44" s="67">
        <v>1</v>
      </c>
      <c r="K44" s="67"/>
    </row>
    <row r="45" spans="1:12" ht="45" customHeight="1" x14ac:dyDescent="0.25">
      <c r="A45" s="86">
        <v>16.3</v>
      </c>
      <c r="B45" s="14"/>
      <c r="C45" s="89">
        <f>IF(J45=4,0,1)</f>
        <v>1</v>
      </c>
      <c r="D45" s="90">
        <f t="shared" si="6"/>
        <v>0</v>
      </c>
      <c r="E45" s="133" t="s">
        <v>25</v>
      </c>
      <c r="F45" s="133"/>
      <c r="G45" s="133"/>
      <c r="H45" s="140"/>
      <c r="I45" s="141"/>
      <c r="J45" s="67">
        <v>1</v>
      </c>
      <c r="K45" s="67"/>
      <c r="L45" s="17"/>
    </row>
    <row r="46" spans="1:12" ht="45" customHeight="1" x14ac:dyDescent="0.25">
      <c r="A46" s="86">
        <v>16.399999999999999</v>
      </c>
      <c r="B46" s="14"/>
      <c r="C46" s="89">
        <f>IF(J46=4,0,1)</f>
        <v>1</v>
      </c>
      <c r="D46" s="90">
        <f t="shared" si="6"/>
        <v>0</v>
      </c>
      <c r="E46" s="133" t="s">
        <v>27</v>
      </c>
      <c r="F46" s="133"/>
      <c r="G46" s="133"/>
      <c r="H46" s="134"/>
      <c r="I46" s="135"/>
      <c r="J46" s="67">
        <v>1</v>
      </c>
      <c r="K46" s="67"/>
    </row>
    <row r="47" spans="1:12" ht="45" customHeight="1" x14ac:dyDescent="0.25">
      <c r="A47" s="86">
        <v>17</v>
      </c>
      <c r="B47" s="62"/>
      <c r="C47" s="87">
        <f>SUM(C48:C50)</f>
        <v>3</v>
      </c>
      <c r="D47" s="88">
        <f>SUM(D48:D50)</f>
        <v>0</v>
      </c>
      <c r="E47" s="133" t="s">
        <v>70</v>
      </c>
      <c r="F47" s="133"/>
      <c r="G47" s="133"/>
      <c r="H47" s="134"/>
      <c r="I47" s="135"/>
      <c r="J47" s="67"/>
      <c r="K47" s="67"/>
    </row>
    <row r="48" spans="1:12" ht="45" customHeight="1" x14ac:dyDescent="0.25">
      <c r="A48" s="86">
        <v>17.100000000000001</v>
      </c>
      <c r="B48" s="14"/>
      <c r="C48" s="89">
        <f>IF(J48=4,0,1)</f>
        <v>1</v>
      </c>
      <c r="D48" s="90">
        <f>IF(OR(J48=2,J48=3),1,0)</f>
        <v>0</v>
      </c>
      <c r="E48" s="133" t="s">
        <v>56</v>
      </c>
      <c r="F48" s="133"/>
      <c r="G48" s="133"/>
      <c r="H48" s="131"/>
      <c r="I48" s="132"/>
      <c r="J48" s="67">
        <v>1</v>
      </c>
      <c r="K48" s="67"/>
      <c r="L48" s="17"/>
    </row>
    <row r="49" spans="1:12" ht="45" customHeight="1" x14ac:dyDescent="0.25">
      <c r="A49" s="86">
        <v>17.2</v>
      </c>
      <c r="B49" s="14"/>
      <c r="C49" s="89">
        <f>IF(J49=4,0,1)</f>
        <v>1</v>
      </c>
      <c r="D49" s="90">
        <f t="shared" ref="D49:D50" si="7">IF(OR(J49=2,J49=3),1,0)</f>
        <v>0</v>
      </c>
      <c r="E49" s="133" t="s">
        <v>57</v>
      </c>
      <c r="F49" s="133"/>
      <c r="G49" s="133"/>
      <c r="H49" s="131"/>
      <c r="I49" s="132"/>
      <c r="J49" s="67">
        <v>1</v>
      </c>
      <c r="K49" s="67"/>
    </row>
    <row r="50" spans="1:12" ht="45" customHeight="1" x14ac:dyDescent="0.25">
      <c r="A50" s="86">
        <v>17.3</v>
      </c>
      <c r="B50" s="14"/>
      <c r="C50" s="89">
        <f>IF(J50=4,0,1)</f>
        <v>1</v>
      </c>
      <c r="D50" s="90">
        <f t="shared" si="7"/>
        <v>0</v>
      </c>
      <c r="E50" s="133" t="s">
        <v>54</v>
      </c>
      <c r="F50" s="133"/>
      <c r="G50" s="133"/>
      <c r="H50" s="131"/>
      <c r="I50" s="132"/>
      <c r="J50" s="67">
        <v>1</v>
      </c>
      <c r="K50" s="67"/>
      <c r="L50" s="17"/>
    </row>
    <row r="51" spans="1:12" ht="45" customHeight="1" x14ac:dyDescent="0.25">
      <c r="A51" s="86">
        <v>18</v>
      </c>
      <c r="B51" s="62"/>
      <c r="C51" s="87">
        <f>SUM(C52:C55)</f>
        <v>4</v>
      </c>
      <c r="D51" s="88">
        <f>SUM(D52:D55)</f>
        <v>0</v>
      </c>
      <c r="E51" s="133" t="s">
        <v>58</v>
      </c>
      <c r="F51" s="133"/>
      <c r="G51" s="133"/>
      <c r="H51" s="134"/>
      <c r="I51" s="135"/>
      <c r="J51" s="67"/>
      <c r="K51" s="67"/>
    </row>
    <row r="52" spans="1:12" ht="45" customHeight="1" x14ac:dyDescent="0.25">
      <c r="A52" s="86">
        <v>18.100000000000001</v>
      </c>
      <c r="B52" s="14"/>
      <c r="C52" s="89">
        <f>IF(J52=4,0,1)</f>
        <v>1</v>
      </c>
      <c r="D52" s="90">
        <f>IF(OR(J52=2,J52=3),1,0)</f>
        <v>0</v>
      </c>
      <c r="E52" s="133" t="s">
        <v>59</v>
      </c>
      <c r="F52" s="133"/>
      <c r="G52" s="133"/>
      <c r="H52" s="131"/>
      <c r="I52" s="132"/>
      <c r="J52" s="67">
        <v>1</v>
      </c>
      <c r="K52" s="67"/>
      <c r="L52" s="17"/>
    </row>
    <row r="53" spans="1:12" ht="45" customHeight="1" x14ac:dyDescent="0.25">
      <c r="A53" s="86">
        <v>18.2</v>
      </c>
      <c r="B53" s="14"/>
      <c r="C53" s="89">
        <f>IF(J53=4,0,1)</f>
        <v>1</v>
      </c>
      <c r="D53" s="90">
        <f t="shared" ref="D53:D55" si="8">IF(OR(J53=2,J53=3),1,0)</f>
        <v>0</v>
      </c>
      <c r="E53" s="133" t="s">
        <v>60</v>
      </c>
      <c r="F53" s="133"/>
      <c r="G53" s="133"/>
      <c r="H53" s="131"/>
      <c r="I53" s="132"/>
      <c r="J53" s="67">
        <v>1</v>
      </c>
      <c r="K53" s="67"/>
    </row>
    <row r="54" spans="1:12" ht="45" customHeight="1" x14ac:dyDescent="0.25">
      <c r="A54" s="86">
        <v>18.3</v>
      </c>
      <c r="B54" s="14"/>
      <c r="C54" s="89">
        <f>IF(J54=4,0,1)</f>
        <v>1</v>
      </c>
      <c r="D54" s="90">
        <f t="shared" si="8"/>
        <v>0</v>
      </c>
      <c r="E54" s="133" t="s">
        <v>61</v>
      </c>
      <c r="F54" s="133"/>
      <c r="G54" s="133"/>
      <c r="H54" s="131"/>
      <c r="I54" s="132"/>
      <c r="J54" s="67">
        <v>1</v>
      </c>
      <c r="K54" s="67"/>
      <c r="L54" s="17"/>
    </row>
    <row r="55" spans="1:12" ht="45" customHeight="1" x14ac:dyDescent="0.25">
      <c r="A55" s="86">
        <v>18.399999999999999</v>
      </c>
      <c r="B55" s="14"/>
      <c r="C55" s="89">
        <f>IF(J55=4,0,1)</f>
        <v>1</v>
      </c>
      <c r="D55" s="90">
        <f t="shared" si="8"/>
        <v>0</v>
      </c>
      <c r="E55" s="133" t="s">
        <v>62</v>
      </c>
      <c r="F55" s="133"/>
      <c r="G55" s="133"/>
      <c r="H55" s="131"/>
      <c r="I55" s="132"/>
      <c r="J55" s="67">
        <v>1</v>
      </c>
      <c r="K55" s="67"/>
    </row>
    <row r="56" spans="1:12" s="10" customFormat="1" ht="45" customHeight="1" x14ac:dyDescent="0.25">
      <c r="A56" s="86">
        <v>19</v>
      </c>
      <c r="B56" s="62"/>
      <c r="C56" s="87">
        <f>SUM(C57:C59)</f>
        <v>3</v>
      </c>
      <c r="D56" s="88">
        <f>SUM(D57:D59)</f>
        <v>0</v>
      </c>
      <c r="E56" s="151" t="s">
        <v>71</v>
      </c>
      <c r="F56" s="151"/>
      <c r="G56" s="151"/>
      <c r="H56" s="131"/>
      <c r="I56" s="132"/>
      <c r="J56" s="32"/>
      <c r="K56" s="32"/>
      <c r="L56" s="29"/>
    </row>
    <row r="57" spans="1:12" ht="45" customHeight="1" x14ac:dyDescent="0.25">
      <c r="A57" s="86">
        <v>19.100000000000001</v>
      </c>
      <c r="B57" s="14"/>
      <c r="C57" s="89">
        <f>IF(J57=4,0,1)</f>
        <v>1</v>
      </c>
      <c r="D57" s="90">
        <f>IF(OR(J57=2,J57=3),1,0)</f>
        <v>0</v>
      </c>
      <c r="E57" s="133" t="s">
        <v>64</v>
      </c>
      <c r="F57" s="133"/>
      <c r="G57" s="133"/>
      <c r="H57" s="131"/>
      <c r="I57" s="132"/>
      <c r="J57" s="67">
        <v>1</v>
      </c>
      <c r="K57" s="67"/>
      <c r="L57" s="17"/>
    </row>
    <row r="58" spans="1:12" ht="45" customHeight="1" x14ac:dyDescent="0.25">
      <c r="A58" s="86">
        <v>19.2</v>
      </c>
      <c r="B58" s="14"/>
      <c r="C58" s="89">
        <f>IF(J58=4,0,1)</f>
        <v>1</v>
      </c>
      <c r="D58" s="90">
        <f t="shared" ref="D58:D59" si="9">IF(OR(J58=2,J58=3),1,0)</f>
        <v>0</v>
      </c>
      <c r="E58" s="133" t="s">
        <v>66</v>
      </c>
      <c r="F58" s="133"/>
      <c r="G58" s="133"/>
      <c r="H58" s="131"/>
      <c r="I58" s="132"/>
      <c r="J58" s="67">
        <v>1</v>
      </c>
      <c r="K58" s="67"/>
    </row>
    <row r="59" spans="1:12" ht="45" customHeight="1" x14ac:dyDescent="0.25">
      <c r="A59" s="86">
        <v>19.3</v>
      </c>
      <c r="B59" s="14"/>
      <c r="C59" s="89">
        <f>IF(J59=4,0,1)</f>
        <v>1</v>
      </c>
      <c r="D59" s="90">
        <f t="shared" si="9"/>
        <v>0</v>
      </c>
      <c r="E59" s="133" t="s">
        <v>65</v>
      </c>
      <c r="F59" s="133"/>
      <c r="G59" s="133"/>
      <c r="H59" s="131"/>
      <c r="I59" s="132"/>
      <c r="J59" s="67">
        <v>1</v>
      </c>
      <c r="K59" s="67"/>
      <c r="L59" s="17"/>
    </row>
    <row r="60" spans="1:12" s="10" customFormat="1" ht="45" customHeight="1" x14ac:dyDescent="0.25">
      <c r="A60" s="86">
        <v>22</v>
      </c>
      <c r="B60" s="62"/>
      <c r="C60" s="87">
        <f>SUM(C61:C62)</f>
        <v>2</v>
      </c>
      <c r="D60" s="88">
        <f>SUM(D61:D62)</f>
        <v>0</v>
      </c>
      <c r="E60" s="151" t="s">
        <v>67</v>
      </c>
      <c r="F60" s="151"/>
      <c r="G60" s="151"/>
      <c r="H60" s="131"/>
      <c r="I60" s="132"/>
      <c r="J60" s="32"/>
      <c r="K60" s="32"/>
      <c r="L60" s="29"/>
    </row>
    <row r="61" spans="1:12" ht="45" customHeight="1" x14ac:dyDescent="0.25">
      <c r="A61" s="86">
        <v>22.1</v>
      </c>
      <c r="B61" s="14"/>
      <c r="C61" s="89">
        <f>IF(J61=4,0,1)</f>
        <v>1</v>
      </c>
      <c r="D61" s="90">
        <f>IF(OR(J61=2,J61=3),1,0)</f>
        <v>0</v>
      </c>
      <c r="E61" s="133" t="s">
        <v>68</v>
      </c>
      <c r="F61" s="133"/>
      <c r="G61" s="133"/>
      <c r="H61" s="131"/>
      <c r="I61" s="132"/>
      <c r="J61" s="67">
        <v>1</v>
      </c>
      <c r="K61" s="67"/>
      <c r="L61" s="17"/>
    </row>
    <row r="62" spans="1:12" ht="45" customHeight="1" x14ac:dyDescent="0.25">
      <c r="A62" s="86">
        <v>22.2</v>
      </c>
      <c r="B62" s="14"/>
      <c r="C62" s="89">
        <f>IF(J62=4,0,1)</f>
        <v>1</v>
      </c>
      <c r="D62" s="90">
        <f>IF(OR(J62=2,J62=3),1,0)</f>
        <v>0</v>
      </c>
      <c r="E62" s="133" t="s">
        <v>69</v>
      </c>
      <c r="F62" s="133"/>
      <c r="G62" s="133"/>
      <c r="H62" s="171" t="s">
        <v>92</v>
      </c>
      <c r="I62" s="172"/>
      <c r="J62" s="67">
        <v>1</v>
      </c>
      <c r="K62" s="67"/>
    </row>
    <row r="63" spans="1:12" s="13" customFormat="1" ht="20.100000000000001" customHeight="1" x14ac:dyDescent="0.25">
      <c r="A63" s="24"/>
      <c r="B63" s="25"/>
      <c r="C63" s="58"/>
      <c r="D63" s="58"/>
      <c r="E63" s="27"/>
      <c r="F63" s="27"/>
      <c r="G63" s="27"/>
      <c r="H63" s="27"/>
      <c r="I63" s="117"/>
      <c r="J63" s="74"/>
      <c r="K63" s="74"/>
      <c r="L63" s="116"/>
    </row>
    <row r="64" spans="1:12" s="10" customFormat="1" ht="30" customHeight="1" x14ac:dyDescent="0.25">
      <c r="A64" s="173" t="s">
        <v>6</v>
      </c>
      <c r="B64" s="173"/>
      <c r="C64" s="173"/>
      <c r="D64" s="173"/>
      <c r="E64" s="173"/>
      <c r="F64" s="173"/>
      <c r="G64" s="173"/>
      <c r="H64" s="173"/>
      <c r="I64" s="173"/>
      <c r="J64" s="32"/>
      <c r="K64" s="32"/>
    </row>
    <row r="65" spans="1:21" s="10" customFormat="1" ht="30.75" customHeight="1" x14ac:dyDescent="0.25">
      <c r="A65" s="30"/>
      <c r="B65" s="3" t="s">
        <v>83</v>
      </c>
      <c r="C65" s="3"/>
      <c r="D65" s="3"/>
      <c r="E65" s="3"/>
      <c r="F65" s="3"/>
      <c r="G65" s="3"/>
      <c r="H65" s="3"/>
      <c r="I65" s="112"/>
      <c r="J65" s="68"/>
      <c r="K65" s="68"/>
      <c r="L65" s="3"/>
      <c r="M65" s="3"/>
      <c r="N65" s="3"/>
      <c r="O65" s="3"/>
      <c r="P65" s="3"/>
      <c r="Q65" s="3"/>
      <c r="R65" s="3"/>
      <c r="S65" s="3"/>
      <c r="T65" s="3"/>
      <c r="U65" s="29"/>
    </row>
    <row r="66" spans="1:21" s="10" customFormat="1" ht="24.95" customHeight="1" x14ac:dyDescent="0.25">
      <c r="A66" s="30"/>
      <c r="B66" s="223" t="s">
        <v>84</v>
      </c>
      <c r="C66" s="223"/>
      <c r="D66" s="223"/>
      <c r="E66" s="223"/>
      <c r="F66" s="223"/>
      <c r="G66" s="223"/>
      <c r="H66" s="223"/>
      <c r="I66" s="224"/>
      <c r="J66" s="56"/>
      <c r="K66" s="95"/>
      <c r="L66" s="2"/>
      <c r="M66" s="2"/>
      <c r="N66" s="2"/>
      <c r="O66" s="2"/>
      <c r="P66" s="2"/>
      <c r="Q66" s="2"/>
      <c r="R66" s="2"/>
      <c r="S66" s="29"/>
    </row>
    <row r="67" spans="1:21" s="10" customFormat="1" ht="24.95" customHeight="1" x14ac:dyDescent="0.25">
      <c r="A67" s="30"/>
      <c r="B67" s="146" t="s">
        <v>85</v>
      </c>
      <c r="C67" s="146"/>
      <c r="D67" s="146"/>
      <c r="E67" s="146"/>
      <c r="F67" s="146"/>
      <c r="G67" s="146"/>
      <c r="H67" s="146"/>
      <c r="I67" s="218"/>
      <c r="J67" s="54"/>
      <c r="K67" s="94"/>
      <c r="L67" s="49"/>
      <c r="M67" s="49"/>
      <c r="N67" s="49"/>
      <c r="O67" s="49"/>
      <c r="P67" s="49"/>
      <c r="Q67" s="49"/>
      <c r="R67" s="49"/>
      <c r="S67" s="29"/>
    </row>
    <row r="68" spans="1:21" s="33" customFormat="1" ht="45" customHeight="1" x14ac:dyDescent="0.25">
      <c r="A68" s="31"/>
      <c r="B68" s="146" t="s">
        <v>96</v>
      </c>
      <c r="C68" s="146"/>
      <c r="D68" s="146"/>
      <c r="E68" s="146"/>
      <c r="F68" s="146"/>
      <c r="G68" s="146"/>
      <c r="H68" s="146"/>
      <c r="I68" s="218"/>
      <c r="J68" s="56"/>
      <c r="K68" s="95"/>
      <c r="L68" s="5"/>
      <c r="M68" s="5"/>
      <c r="N68" s="5"/>
      <c r="O68" s="5"/>
      <c r="P68" s="5"/>
      <c r="Q68" s="5"/>
      <c r="R68" s="5"/>
      <c r="S68" s="32"/>
    </row>
    <row r="69" spans="1:21" ht="45" customHeight="1" x14ac:dyDescent="0.25">
      <c r="A69" s="61">
        <v>22</v>
      </c>
      <c r="B69" s="14"/>
      <c r="C69" s="91">
        <v>1</v>
      </c>
      <c r="D69" s="92">
        <f>IF(AND(COUNTIF($E$70,"*")= 1,OR(J69=2,J69=3,J69=4)),1,0)</f>
        <v>0</v>
      </c>
      <c r="E69" s="221" t="s">
        <v>76</v>
      </c>
      <c r="F69" s="221"/>
      <c r="G69" s="221"/>
      <c r="H69" s="221"/>
      <c r="I69" s="221"/>
      <c r="J69" s="67">
        <v>1</v>
      </c>
      <c r="K69" s="67"/>
    </row>
    <row r="70" spans="1:21" ht="65.099999999999994" customHeight="1" x14ac:dyDescent="0.25">
      <c r="A70" s="34"/>
      <c r="B70" s="35"/>
      <c r="C70" s="36"/>
      <c r="D70" s="58"/>
      <c r="E70" s="220"/>
      <c r="F70" s="220"/>
      <c r="G70" s="220"/>
      <c r="H70" s="220"/>
      <c r="I70" s="220"/>
    </row>
    <row r="71" spans="1:21" ht="20.100000000000001" customHeight="1" x14ac:dyDescent="0.25">
      <c r="A71" s="34"/>
      <c r="B71" s="35"/>
      <c r="C71" s="36"/>
      <c r="D71" s="58"/>
      <c r="E71" s="59"/>
      <c r="F71" s="59"/>
      <c r="G71" s="59"/>
      <c r="H71" s="59"/>
      <c r="I71" s="118"/>
      <c r="L71" s="17"/>
    </row>
    <row r="72" spans="1:21" s="10" customFormat="1" ht="30" customHeight="1" x14ac:dyDescent="0.25">
      <c r="A72" s="222" t="s">
        <v>24</v>
      </c>
      <c r="B72" s="222"/>
      <c r="C72" s="222"/>
      <c r="D72" s="222"/>
      <c r="E72" s="222"/>
      <c r="F72" s="222"/>
      <c r="G72" s="222"/>
      <c r="H72" s="222"/>
      <c r="I72" s="222"/>
      <c r="J72" s="32"/>
      <c r="K72" s="32"/>
    </row>
    <row r="73" spans="1:21" ht="20.100000000000001" customHeight="1" x14ac:dyDescent="0.35">
      <c r="A73" s="4"/>
      <c r="B73" s="4"/>
      <c r="C73" s="4"/>
      <c r="D73" s="4"/>
      <c r="E73" s="4"/>
      <c r="F73" s="4"/>
      <c r="G73" s="4"/>
      <c r="H73" s="4"/>
      <c r="I73" s="4"/>
    </row>
    <row r="74" spans="1:21" ht="65.099999999999994" customHeight="1" x14ac:dyDescent="0.25">
      <c r="A74" s="37"/>
      <c r="B74" s="38"/>
      <c r="C74" s="8" t="s">
        <v>20</v>
      </c>
      <c r="D74" s="9" t="s">
        <v>14</v>
      </c>
      <c r="E74" s="39"/>
      <c r="F74" s="213"/>
      <c r="G74" s="213"/>
      <c r="H74" s="213"/>
      <c r="I74" s="213"/>
      <c r="J74" s="69"/>
      <c r="K74" s="69"/>
      <c r="L74" s="40"/>
      <c r="M74" s="40"/>
    </row>
    <row r="75" spans="1:21" ht="30" customHeight="1" x14ac:dyDescent="0.25">
      <c r="A75" s="41"/>
      <c r="B75" s="42" t="s">
        <v>21</v>
      </c>
      <c r="C75" s="84">
        <f>SUM(C14,C19:C26,C29:C33,C36:C42,C47,C51,C56,C60,C69)</f>
        <v>30</v>
      </c>
      <c r="D75" s="85">
        <f>SUM(D14,D19:D26,D29:D33,D36:D42,D47,D51,D56,D60,D69)</f>
        <v>0</v>
      </c>
      <c r="E75" s="43" t="s">
        <v>4</v>
      </c>
      <c r="F75" s="217" t="str">
        <f>IF(AND($C$76&gt;89%,COUNTIF($E$70,"*")= 1),"Gold! Your certification level will need to be verified by the Green Spaces Team.",IF($C$76&gt;74%,"Silver! Your certification level will need to be verified by the Green Spaces Team.",IF($C$76&gt;49%,"Bronze! Your certification level will need to be verified by the Green Spaces Team.","Not yet certified - commit to a few more actions!")))</f>
        <v>Not yet certified - commit to a few more actions!</v>
      </c>
      <c r="G75" s="217"/>
      <c r="H75" s="217"/>
      <c r="I75" s="217"/>
      <c r="J75" s="55"/>
      <c r="K75" s="93"/>
      <c r="L75" s="44"/>
      <c r="M75" s="44"/>
    </row>
    <row r="76" spans="1:21" ht="39.950000000000003" customHeight="1" x14ac:dyDescent="0.25">
      <c r="A76" s="60"/>
      <c r="B76" s="45" t="s">
        <v>22</v>
      </c>
      <c r="C76" s="212">
        <f>D75/C75</f>
        <v>0</v>
      </c>
      <c r="D76" s="212"/>
      <c r="E76" s="39" t="s">
        <v>23</v>
      </c>
      <c r="F76" s="213" t="str">
        <f>IF(OR($J$10=1,$J$11=1),"One or more mandatory actions is incomplete." &amp; CHAR(10) &amp; "Please complete before submitting application","Mandatory actions completed.")</f>
        <v>One or more mandatory actions is incomplete.
Please complete before submitting application</v>
      </c>
      <c r="G76" s="213"/>
      <c r="H76" s="213"/>
      <c r="I76" s="213"/>
      <c r="J76" s="70"/>
      <c r="K76" s="70"/>
      <c r="L76" s="46"/>
      <c r="M76" s="46"/>
    </row>
    <row r="77" spans="1:21" ht="20.100000000000001" customHeight="1" x14ac:dyDescent="0.35">
      <c r="A77" s="60"/>
      <c r="B77" s="47"/>
      <c r="C77" s="219"/>
      <c r="D77" s="219"/>
      <c r="E77" s="219"/>
      <c r="F77" s="219"/>
      <c r="G77" s="219"/>
      <c r="H77" s="219"/>
      <c r="I77" s="219"/>
      <c r="P77" s="17"/>
    </row>
    <row r="78" spans="1:21" ht="30" customHeight="1" x14ac:dyDescent="0.25">
      <c r="A78" s="211" t="str">
        <f>Instructions!A18</f>
        <v>Green Spaces for Residences Application - Version 2018-02</v>
      </c>
      <c r="B78" s="211"/>
      <c r="C78" s="211"/>
      <c r="D78" s="211"/>
      <c r="E78" s="211"/>
      <c r="F78" s="211"/>
      <c r="G78" s="211"/>
      <c r="H78" s="211"/>
      <c r="I78" s="211"/>
      <c r="P78" s="17"/>
    </row>
    <row r="79" spans="1:21" ht="30.75" customHeight="1" x14ac:dyDescent="0.25">
      <c r="A79" s="2"/>
      <c r="B79" s="1"/>
      <c r="C79" s="1"/>
      <c r="D79" s="1"/>
      <c r="E79" s="48"/>
      <c r="F79" s="48"/>
      <c r="G79" s="48"/>
      <c r="H79" s="48"/>
      <c r="I79" s="48"/>
    </row>
    <row r="80" spans="1:21" ht="30" customHeight="1" x14ac:dyDescent="0.25">
      <c r="A80" s="2"/>
      <c r="B80" s="1"/>
      <c r="C80" s="1"/>
      <c r="D80" s="1"/>
    </row>
    <row r="81" spans="1:12" ht="30" customHeight="1" x14ac:dyDescent="0.25">
      <c r="A81" s="48"/>
      <c r="B81" s="48"/>
      <c r="C81" s="48"/>
      <c r="D81" s="48"/>
    </row>
    <row r="85" spans="1:12" ht="30" customHeight="1" x14ac:dyDescent="0.25"/>
    <row r="86" spans="1:12" ht="30" customHeight="1" x14ac:dyDescent="0.25">
      <c r="E86" s="17"/>
      <c r="F86" s="17"/>
      <c r="G86" s="17"/>
      <c r="H86" s="17"/>
      <c r="I86" s="17"/>
    </row>
    <row r="87" spans="1:12" ht="30" customHeight="1" x14ac:dyDescent="0.25">
      <c r="E87" s="17"/>
      <c r="F87" s="17"/>
      <c r="G87" s="17"/>
      <c r="H87" s="17"/>
      <c r="I87" s="17"/>
    </row>
    <row r="88" spans="1:12" ht="35.1" customHeight="1" x14ac:dyDescent="0.25">
      <c r="A88" s="17"/>
      <c r="B88" s="17"/>
      <c r="C88" s="17"/>
      <c r="D88" s="17"/>
      <c r="E88" s="17"/>
      <c r="F88" s="17"/>
      <c r="G88" s="17"/>
      <c r="H88" s="17"/>
      <c r="I88" s="17"/>
      <c r="L88" s="17"/>
    </row>
    <row r="89" spans="1:12" ht="35.1" customHeight="1" x14ac:dyDescent="0.25">
      <c r="A89" s="17"/>
      <c r="B89" s="17"/>
      <c r="C89" s="17"/>
      <c r="D89" s="17"/>
      <c r="E89" s="17"/>
      <c r="F89" s="17"/>
      <c r="G89" s="17"/>
      <c r="H89" s="17"/>
      <c r="I89" s="17"/>
      <c r="L89" s="17"/>
    </row>
    <row r="90" spans="1:12" ht="30" customHeight="1" x14ac:dyDescent="0.25">
      <c r="A90" s="17"/>
      <c r="B90" s="17"/>
      <c r="C90" s="17"/>
      <c r="D90" s="17"/>
      <c r="E90" s="17"/>
      <c r="F90" s="17"/>
      <c r="G90" s="17"/>
      <c r="H90" s="17"/>
      <c r="I90" s="17"/>
    </row>
    <row r="91" spans="1:12" ht="30" customHeight="1" x14ac:dyDescent="0.25">
      <c r="A91" s="17"/>
      <c r="B91" s="17"/>
      <c r="C91" s="17"/>
      <c r="D91" s="17"/>
      <c r="E91" s="17"/>
      <c r="F91" s="17"/>
      <c r="G91" s="17"/>
      <c r="H91" s="17"/>
      <c r="I91" s="17"/>
    </row>
    <row r="92" spans="1:12" ht="24" customHeight="1" x14ac:dyDescent="0.25">
      <c r="A92" s="17"/>
      <c r="B92" s="17"/>
      <c r="C92" s="17"/>
      <c r="D92" s="17"/>
      <c r="L92" s="17"/>
    </row>
    <row r="93" spans="1:12" ht="24.75" customHeight="1" x14ac:dyDescent="0.25">
      <c r="A93" s="17"/>
      <c r="B93" s="17"/>
      <c r="C93" s="17"/>
      <c r="D93" s="17"/>
      <c r="L93" s="17"/>
    </row>
    <row r="94" spans="1:12" x14ac:dyDescent="0.25">
      <c r="L94" s="17"/>
    </row>
    <row r="95" spans="1:12" x14ac:dyDescent="0.25">
      <c r="L95" s="17"/>
    </row>
    <row r="96" spans="1:12" x14ac:dyDescent="0.25">
      <c r="L96" s="17"/>
    </row>
    <row r="97" spans="12:12" x14ac:dyDescent="0.25">
      <c r="L97" s="17"/>
    </row>
    <row r="98" spans="12:12" x14ac:dyDescent="0.25">
      <c r="L98" s="17"/>
    </row>
    <row r="99" spans="12:12" x14ac:dyDescent="0.25">
      <c r="L99" s="17"/>
    </row>
  </sheetData>
  <sheetProtection sheet="1" selectLockedCells="1"/>
  <mergeCells count="123">
    <mergeCell ref="B68:I68"/>
    <mergeCell ref="F74:I74"/>
    <mergeCell ref="A72:I72"/>
    <mergeCell ref="B66:I66"/>
    <mergeCell ref="E23:G26"/>
    <mergeCell ref="D23:D26"/>
    <mergeCell ref="C23:C26"/>
    <mergeCell ref="A23:A26"/>
    <mergeCell ref="B23:B26"/>
    <mergeCell ref="E42:G42"/>
    <mergeCell ref="E43:G43"/>
    <mergeCell ref="E45:G45"/>
    <mergeCell ref="C30:C32"/>
    <mergeCell ref="D30:D32"/>
    <mergeCell ref="E61:G61"/>
    <mergeCell ref="H61:I61"/>
    <mergeCell ref="E62:G62"/>
    <mergeCell ref="H62:I62"/>
    <mergeCell ref="E47:G47"/>
    <mergeCell ref="H47:I47"/>
    <mergeCell ref="H60:I60"/>
    <mergeCell ref="H31:I31"/>
    <mergeCell ref="A78:I78"/>
    <mergeCell ref="C76:D76"/>
    <mergeCell ref="F76:I76"/>
    <mergeCell ref="E10:G10"/>
    <mergeCell ref="E11:G11"/>
    <mergeCell ref="A13:I13"/>
    <mergeCell ref="C10:D10"/>
    <mergeCell ref="C11:D11"/>
    <mergeCell ref="F75:I75"/>
    <mergeCell ref="B67:I67"/>
    <mergeCell ref="E22:G22"/>
    <mergeCell ref="E44:G44"/>
    <mergeCell ref="H41:I41"/>
    <mergeCell ref="H24:I24"/>
    <mergeCell ref="H25:I25"/>
    <mergeCell ref="E39:G39"/>
    <mergeCell ref="H39:I39"/>
    <mergeCell ref="E20:G20"/>
    <mergeCell ref="H20:I20"/>
    <mergeCell ref="C77:I77"/>
    <mergeCell ref="E70:I70"/>
    <mergeCell ref="E69:I69"/>
    <mergeCell ref="E19:G19"/>
    <mergeCell ref="H19:I19"/>
    <mergeCell ref="E60:G60"/>
    <mergeCell ref="A64:I64"/>
    <mergeCell ref="A2:I2"/>
    <mergeCell ref="A18:I18"/>
    <mergeCell ref="D3:E3"/>
    <mergeCell ref="D4:E4"/>
    <mergeCell ref="A3:C3"/>
    <mergeCell ref="A4:C4"/>
    <mergeCell ref="E6:G7"/>
    <mergeCell ref="C6:D6"/>
    <mergeCell ref="A6:A7"/>
    <mergeCell ref="B6:B7"/>
    <mergeCell ref="A9:I9"/>
    <mergeCell ref="H11:I11"/>
    <mergeCell ref="H14:I14"/>
    <mergeCell ref="H6:I7"/>
    <mergeCell ref="H10:I10"/>
    <mergeCell ref="G3:H3"/>
    <mergeCell ref="G4:H4"/>
    <mergeCell ref="H15:I15"/>
    <mergeCell ref="A14:A16"/>
    <mergeCell ref="B14:B16"/>
    <mergeCell ref="C14:C16"/>
    <mergeCell ref="D14:D16"/>
    <mergeCell ref="E14:G16"/>
    <mergeCell ref="A28:I28"/>
    <mergeCell ref="E29:G29"/>
    <mergeCell ref="H29:I29"/>
    <mergeCell ref="A30:A32"/>
    <mergeCell ref="B30:B32"/>
    <mergeCell ref="D36:D38"/>
    <mergeCell ref="C36:C38"/>
    <mergeCell ref="B36:B38"/>
    <mergeCell ref="A36:A38"/>
    <mergeCell ref="E21:G21"/>
    <mergeCell ref="A35:I35"/>
    <mergeCell ref="H21:I21"/>
    <mergeCell ref="H22:I22"/>
    <mergeCell ref="H23:I23"/>
    <mergeCell ref="E30:G32"/>
    <mergeCell ref="H33:I33"/>
    <mergeCell ref="E33:G33"/>
    <mergeCell ref="H32:I32"/>
    <mergeCell ref="H30:I30"/>
    <mergeCell ref="E58:G58"/>
    <mergeCell ref="H58:I58"/>
    <mergeCell ref="E59:G59"/>
    <mergeCell ref="H59:I59"/>
    <mergeCell ref="H50:I50"/>
    <mergeCell ref="E57:G57"/>
    <mergeCell ref="H57:I57"/>
    <mergeCell ref="E51:G51"/>
    <mergeCell ref="H51:I51"/>
    <mergeCell ref="E52:G52"/>
    <mergeCell ref="H52:I52"/>
    <mergeCell ref="E53:G53"/>
    <mergeCell ref="H53:I53"/>
    <mergeCell ref="E55:G55"/>
    <mergeCell ref="H55:I55"/>
    <mergeCell ref="E54:G54"/>
    <mergeCell ref="E56:G56"/>
    <mergeCell ref="H56:I56"/>
    <mergeCell ref="H54:I54"/>
    <mergeCell ref="H48:I48"/>
    <mergeCell ref="E49:G49"/>
    <mergeCell ref="H49:I49"/>
    <mergeCell ref="E46:G46"/>
    <mergeCell ref="H46:I46"/>
    <mergeCell ref="H43:I45"/>
    <mergeCell ref="E50:G50"/>
    <mergeCell ref="E36:G38"/>
    <mergeCell ref="E48:G48"/>
    <mergeCell ref="H36:I36"/>
    <mergeCell ref="H42:I42"/>
    <mergeCell ref="E41:G41"/>
    <mergeCell ref="H40:I40"/>
    <mergeCell ref="E40:G40"/>
  </mergeCells>
  <conditionalFormatting sqref="E10:G13 E14 E39:G62 E36 E20:G35 E17:G18">
    <cfRule type="expression" dxfId="5" priority="5">
      <formula>$J10=3</formula>
    </cfRule>
    <cfRule type="expression" dxfId="4" priority="7">
      <formula>$J10=4</formula>
    </cfRule>
  </conditionalFormatting>
  <conditionalFormatting sqref="E10:G13 E14 E39:G62 E36 E69 E20:G35 E17:G18">
    <cfRule type="expression" dxfId="3" priority="6">
      <formula>$J10=1</formula>
    </cfRule>
  </conditionalFormatting>
  <conditionalFormatting sqref="E19:G19">
    <cfRule type="expression" dxfId="2" priority="1">
      <formula>$J19=3</formula>
    </cfRule>
    <cfRule type="expression" dxfId="1" priority="3">
      <formula>$J19=4</formula>
    </cfRule>
  </conditionalFormatting>
  <conditionalFormatting sqref="E19:G19">
    <cfRule type="expression" dxfId="0" priority="2">
      <formula>$J19=1</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9</xdr:row>
                    <xdr:rowOff>123825</xdr:rowOff>
                  </from>
                  <to>
                    <xdr:col>1</xdr:col>
                    <xdr:colOff>1495425</xdr:colOff>
                    <xdr:row>9</xdr:row>
                    <xdr:rowOff>428625</xdr:rowOff>
                  </to>
                </anchor>
              </controlPr>
            </control>
          </mc:Choice>
        </mc:AlternateContent>
        <mc:AlternateContent xmlns:mc="http://schemas.openxmlformats.org/markup-compatibility/2006">
          <mc:Choice Requires="x14">
            <control shapeId="1209" r:id="rId5" name="Drop Down 185">
              <controlPr locked="0" defaultSize="0" autoLine="0" autoPict="0">
                <anchor moveWithCells="1">
                  <from>
                    <xdr:col>1</xdr:col>
                    <xdr:colOff>114300</xdr:colOff>
                    <xdr:row>10</xdr:row>
                    <xdr:rowOff>133350</xdr:rowOff>
                  </from>
                  <to>
                    <xdr:col>1</xdr:col>
                    <xdr:colOff>1485900</xdr:colOff>
                    <xdr:row>10</xdr:row>
                    <xdr:rowOff>438150</xdr:rowOff>
                  </to>
                </anchor>
              </controlPr>
            </control>
          </mc:Choice>
        </mc:AlternateContent>
        <mc:AlternateContent xmlns:mc="http://schemas.openxmlformats.org/markup-compatibility/2006">
          <mc:Choice Requires="x14">
            <control shapeId="1348" r:id="rId6" name="Drop Down 324">
              <controlPr locked="0" defaultSize="0" autoLine="0" autoPict="0">
                <anchor moveWithCells="1">
                  <from>
                    <xdr:col>1</xdr:col>
                    <xdr:colOff>123825</xdr:colOff>
                    <xdr:row>19</xdr:row>
                    <xdr:rowOff>133350</xdr:rowOff>
                  </from>
                  <to>
                    <xdr:col>1</xdr:col>
                    <xdr:colOff>1485900</xdr:colOff>
                    <xdr:row>19</xdr:row>
                    <xdr:rowOff>438150</xdr:rowOff>
                  </to>
                </anchor>
              </controlPr>
            </control>
          </mc:Choice>
        </mc:AlternateContent>
        <mc:AlternateContent xmlns:mc="http://schemas.openxmlformats.org/markup-compatibility/2006">
          <mc:Choice Requires="x14">
            <control shapeId="1349" r:id="rId7" name="Drop Down 325">
              <controlPr locked="0" defaultSize="0" autoLine="0" autoPict="0">
                <anchor moveWithCells="1">
                  <from>
                    <xdr:col>1</xdr:col>
                    <xdr:colOff>123825</xdr:colOff>
                    <xdr:row>20</xdr:row>
                    <xdr:rowOff>133350</xdr:rowOff>
                  </from>
                  <to>
                    <xdr:col>1</xdr:col>
                    <xdr:colOff>1495425</xdr:colOff>
                    <xdr:row>20</xdr:row>
                    <xdr:rowOff>438150</xdr:rowOff>
                  </to>
                </anchor>
              </controlPr>
            </control>
          </mc:Choice>
        </mc:AlternateContent>
        <mc:AlternateContent xmlns:mc="http://schemas.openxmlformats.org/markup-compatibility/2006">
          <mc:Choice Requires="x14">
            <control shapeId="1350" r:id="rId8" name="Drop Down 326">
              <controlPr locked="0" defaultSize="0" autoLine="0" autoPict="0">
                <anchor moveWithCells="1">
                  <from>
                    <xdr:col>1</xdr:col>
                    <xdr:colOff>123825</xdr:colOff>
                    <xdr:row>23</xdr:row>
                    <xdr:rowOff>190500</xdr:rowOff>
                  </from>
                  <to>
                    <xdr:col>1</xdr:col>
                    <xdr:colOff>1495425</xdr:colOff>
                    <xdr:row>24</xdr:row>
                    <xdr:rowOff>180975</xdr:rowOff>
                  </to>
                </anchor>
              </controlPr>
            </control>
          </mc:Choice>
        </mc:AlternateContent>
        <mc:AlternateContent xmlns:mc="http://schemas.openxmlformats.org/markup-compatibility/2006">
          <mc:Choice Requires="x14">
            <control shapeId="1358" r:id="rId9" name="Drop Down 334">
              <controlPr locked="0" defaultSize="0" autoLine="0" autoPict="0">
                <anchor moveWithCells="1">
                  <from>
                    <xdr:col>1</xdr:col>
                    <xdr:colOff>123825</xdr:colOff>
                    <xdr:row>36</xdr:row>
                    <xdr:rowOff>133350</xdr:rowOff>
                  </from>
                  <to>
                    <xdr:col>1</xdr:col>
                    <xdr:colOff>1485900</xdr:colOff>
                    <xdr:row>37</xdr:row>
                    <xdr:rowOff>104775</xdr:rowOff>
                  </to>
                </anchor>
              </controlPr>
            </control>
          </mc:Choice>
        </mc:AlternateContent>
        <mc:AlternateContent xmlns:mc="http://schemas.openxmlformats.org/markup-compatibility/2006">
          <mc:Choice Requires="x14">
            <control shapeId="1359" r:id="rId10" name="Drop Down 335">
              <controlPr locked="0" defaultSize="0" autoLine="0" autoPict="0">
                <anchor moveWithCells="1">
                  <from>
                    <xdr:col>1</xdr:col>
                    <xdr:colOff>123825</xdr:colOff>
                    <xdr:row>28</xdr:row>
                    <xdr:rowOff>133350</xdr:rowOff>
                  </from>
                  <to>
                    <xdr:col>1</xdr:col>
                    <xdr:colOff>1485900</xdr:colOff>
                    <xdr:row>28</xdr:row>
                    <xdr:rowOff>438150</xdr:rowOff>
                  </to>
                </anchor>
              </controlPr>
            </control>
          </mc:Choice>
        </mc:AlternateContent>
        <mc:AlternateContent xmlns:mc="http://schemas.openxmlformats.org/markup-compatibility/2006">
          <mc:Choice Requires="x14">
            <control shapeId="1360" r:id="rId11" name="Drop Down 336">
              <controlPr locked="0" defaultSize="0" autoLine="0" autoPict="0">
                <anchor moveWithCells="1">
                  <from>
                    <xdr:col>1</xdr:col>
                    <xdr:colOff>123825</xdr:colOff>
                    <xdr:row>30</xdr:row>
                    <xdr:rowOff>28575</xdr:rowOff>
                  </from>
                  <to>
                    <xdr:col>1</xdr:col>
                    <xdr:colOff>1495425</xdr:colOff>
                    <xdr:row>31</xdr:row>
                    <xdr:rowOff>19050</xdr:rowOff>
                  </to>
                </anchor>
              </controlPr>
            </control>
          </mc:Choice>
        </mc:AlternateContent>
        <mc:AlternateContent xmlns:mc="http://schemas.openxmlformats.org/markup-compatibility/2006">
          <mc:Choice Requires="x14">
            <control shapeId="1380" r:id="rId12" name="Drop Down 356">
              <controlPr locked="0" defaultSize="0" autoLine="0" autoPict="0">
                <anchor moveWithCells="1">
                  <from>
                    <xdr:col>1</xdr:col>
                    <xdr:colOff>123825</xdr:colOff>
                    <xdr:row>68</xdr:row>
                    <xdr:rowOff>133350</xdr:rowOff>
                  </from>
                  <to>
                    <xdr:col>1</xdr:col>
                    <xdr:colOff>1495425</xdr:colOff>
                    <xdr:row>68</xdr:row>
                    <xdr:rowOff>438150</xdr:rowOff>
                  </to>
                </anchor>
              </controlPr>
            </control>
          </mc:Choice>
        </mc:AlternateContent>
        <mc:AlternateContent xmlns:mc="http://schemas.openxmlformats.org/markup-compatibility/2006">
          <mc:Choice Requires="x14">
            <control shapeId="1391" r:id="rId13" name="Drop Down 367">
              <controlPr locked="0" defaultSize="0" autoLine="0" autoPict="0">
                <anchor moveWithCells="1">
                  <from>
                    <xdr:col>1</xdr:col>
                    <xdr:colOff>123825</xdr:colOff>
                    <xdr:row>42</xdr:row>
                    <xdr:rowOff>133350</xdr:rowOff>
                  </from>
                  <to>
                    <xdr:col>1</xdr:col>
                    <xdr:colOff>1485900</xdr:colOff>
                    <xdr:row>42</xdr:row>
                    <xdr:rowOff>438150</xdr:rowOff>
                  </to>
                </anchor>
              </controlPr>
            </control>
          </mc:Choice>
        </mc:AlternateContent>
        <mc:AlternateContent xmlns:mc="http://schemas.openxmlformats.org/markup-compatibility/2006">
          <mc:Choice Requires="x14">
            <control shapeId="1392" r:id="rId14" name="Drop Down 368">
              <controlPr locked="0" defaultSize="0" autoLine="0" autoPict="0">
                <anchor moveWithCells="1">
                  <from>
                    <xdr:col>1</xdr:col>
                    <xdr:colOff>123825</xdr:colOff>
                    <xdr:row>43</xdr:row>
                    <xdr:rowOff>133350</xdr:rowOff>
                  </from>
                  <to>
                    <xdr:col>1</xdr:col>
                    <xdr:colOff>1485900</xdr:colOff>
                    <xdr:row>43</xdr:row>
                    <xdr:rowOff>438150</xdr:rowOff>
                  </to>
                </anchor>
              </controlPr>
            </control>
          </mc:Choice>
        </mc:AlternateContent>
        <mc:AlternateContent xmlns:mc="http://schemas.openxmlformats.org/markup-compatibility/2006">
          <mc:Choice Requires="x14">
            <control shapeId="1393" r:id="rId15" name="Drop Down 369">
              <controlPr locked="0" defaultSize="0" autoLine="0" autoPict="0">
                <anchor moveWithCells="1">
                  <from>
                    <xdr:col>1</xdr:col>
                    <xdr:colOff>123825</xdr:colOff>
                    <xdr:row>44</xdr:row>
                    <xdr:rowOff>133350</xdr:rowOff>
                  </from>
                  <to>
                    <xdr:col>1</xdr:col>
                    <xdr:colOff>1485900</xdr:colOff>
                    <xdr:row>44</xdr:row>
                    <xdr:rowOff>438150</xdr:rowOff>
                  </to>
                </anchor>
              </controlPr>
            </control>
          </mc:Choice>
        </mc:AlternateContent>
        <mc:AlternateContent xmlns:mc="http://schemas.openxmlformats.org/markup-compatibility/2006">
          <mc:Choice Requires="x14">
            <control shapeId="1394" r:id="rId16" name="Drop Down 370">
              <controlPr locked="0" defaultSize="0" autoLine="0" autoPict="0">
                <anchor moveWithCells="1">
                  <from>
                    <xdr:col>1</xdr:col>
                    <xdr:colOff>123825</xdr:colOff>
                    <xdr:row>45</xdr:row>
                    <xdr:rowOff>133350</xdr:rowOff>
                  </from>
                  <to>
                    <xdr:col>1</xdr:col>
                    <xdr:colOff>1485900</xdr:colOff>
                    <xdr:row>45</xdr:row>
                    <xdr:rowOff>438150</xdr:rowOff>
                  </to>
                </anchor>
              </controlPr>
            </control>
          </mc:Choice>
        </mc:AlternateContent>
        <mc:AlternateContent xmlns:mc="http://schemas.openxmlformats.org/markup-compatibility/2006">
          <mc:Choice Requires="x14">
            <control shapeId="1396" r:id="rId17" name="Drop Down 372">
              <controlPr locked="0" defaultSize="0" autoLine="0" autoPict="0">
                <anchor moveWithCells="1">
                  <from>
                    <xdr:col>1</xdr:col>
                    <xdr:colOff>123825</xdr:colOff>
                    <xdr:row>38</xdr:row>
                    <xdr:rowOff>133350</xdr:rowOff>
                  </from>
                  <to>
                    <xdr:col>1</xdr:col>
                    <xdr:colOff>1485900</xdr:colOff>
                    <xdr:row>38</xdr:row>
                    <xdr:rowOff>438150</xdr:rowOff>
                  </to>
                </anchor>
              </controlPr>
            </control>
          </mc:Choice>
        </mc:AlternateContent>
        <mc:AlternateContent xmlns:mc="http://schemas.openxmlformats.org/markup-compatibility/2006">
          <mc:Choice Requires="x14">
            <control shapeId="1404" r:id="rId18" name="Drop Down 380">
              <controlPr locked="0" defaultSize="0" autoLine="0" autoPict="0">
                <anchor moveWithCells="1">
                  <from>
                    <xdr:col>1</xdr:col>
                    <xdr:colOff>123825</xdr:colOff>
                    <xdr:row>51</xdr:row>
                    <xdr:rowOff>133350</xdr:rowOff>
                  </from>
                  <to>
                    <xdr:col>1</xdr:col>
                    <xdr:colOff>1485900</xdr:colOff>
                    <xdr:row>51</xdr:row>
                    <xdr:rowOff>438150</xdr:rowOff>
                  </to>
                </anchor>
              </controlPr>
            </control>
          </mc:Choice>
        </mc:AlternateContent>
        <mc:AlternateContent xmlns:mc="http://schemas.openxmlformats.org/markup-compatibility/2006">
          <mc:Choice Requires="x14">
            <control shapeId="1405" r:id="rId19" name="Drop Down 381">
              <controlPr locked="0" defaultSize="0" autoLine="0" autoPict="0">
                <anchor moveWithCells="1">
                  <from>
                    <xdr:col>1</xdr:col>
                    <xdr:colOff>123825</xdr:colOff>
                    <xdr:row>52</xdr:row>
                    <xdr:rowOff>133350</xdr:rowOff>
                  </from>
                  <to>
                    <xdr:col>1</xdr:col>
                    <xdr:colOff>1485900</xdr:colOff>
                    <xdr:row>52</xdr:row>
                    <xdr:rowOff>438150</xdr:rowOff>
                  </to>
                </anchor>
              </controlPr>
            </control>
          </mc:Choice>
        </mc:AlternateContent>
        <mc:AlternateContent xmlns:mc="http://schemas.openxmlformats.org/markup-compatibility/2006">
          <mc:Choice Requires="x14">
            <control shapeId="1411" r:id="rId20" name="Drop Down 387">
              <controlPr locked="0" defaultSize="0" autoLine="0" autoPict="0">
                <anchor moveWithCells="1">
                  <from>
                    <xdr:col>1</xdr:col>
                    <xdr:colOff>123825</xdr:colOff>
                    <xdr:row>39</xdr:row>
                    <xdr:rowOff>133350</xdr:rowOff>
                  </from>
                  <to>
                    <xdr:col>1</xdr:col>
                    <xdr:colOff>1485900</xdr:colOff>
                    <xdr:row>39</xdr:row>
                    <xdr:rowOff>438150</xdr:rowOff>
                  </to>
                </anchor>
              </controlPr>
            </control>
          </mc:Choice>
        </mc:AlternateContent>
        <mc:AlternateContent xmlns:mc="http://schemas.openxmlformats.org/markup-compatibility/2006">
          <mc:Choice Requires="x14">
            <control shapeId="1421" r:id="rId21" name="Drop Down 397">
              <controlPr locked="0" defaultSize="0" autoLine="0" autoPict="0">
                <anchor moveWithCells="1">
                  <from>
                    <xdr:col>1</xdr:col>
                    <xdr:colOff>123825</xdr:colOff>
                    <xdr:row>47</xdr:row>
                    <xdr:rowOff>133350</xdr:rowOff>
                  </from>
                  <to>
                    <xdr:col>1</xdr:col>
                    <xdr:colOff>1485900</xdr:colOff>
                    <xdr:row>47</xdr:row>
                    <xdr:rowOff>438150</xdr:rowOff>
                  </to>
                </anchor>
              </controlPr>
            </control>
          </mc:Choice>
        </mc:AlternateContent>
        <mc:AlternateContent xmlns:mc="http://schemas.openxmlformats.org/markup-compatibility/2006">
          <mc:Choice Requires="x14">
            <control shapeId="1422" r:id="rId22" name="Drop Down 398">
              <controlPr locked="0" defaultSize="0" autoLine="0" autoPict="0">
                <anchor moveWithCells="1">
                  <from>
                    <xdr:col>1</xdr:col>
                    <xdr:colOff>123825</xdr:colOff>
                    <xdr:row>48</xdr:row>
                    <xdr:rowOff>133350</xdr:rowOff>
                  </from>
                  <to>
                    <xdr:col>1</xdr:col>
                    <xdr:colOff>1485900</xdr:colOff>
                    <xdr:row>48</xdr:row>
                    <xdr:rowOff>438150</xdr:rowOff>
                  </to>
                </anchor>
              </controlPr>
            </control>
          </mc:Choice>
        </mc:AlternateContent>
        <mc:AlternateContent xmlns:mc="http://schemas.openxmlformats.org/markup-compatibility/2006">
          <mc:Choice Requires="x14">
            <control shapeId="1424" r:id="rId23" name="Drop Down 400">
              <controlPr locked="0" defaultSize="0" autoLine="0" autoPict="0">
                <anchor moveWithCells="1">
                  <from>
                    <xdr:col>1</xdr:col>
                    <xdr:colOff>123825</xdr:colOff>
                    <xdr:row>49</xdr:row>
                    <xdr:rowOff>133350</xdr:rowOff>
                  </from>
                  <to>
                    <xdr:col>1</xdr:col>
                    <xdr:colOff>1485900</xdr:colOff>
                    <xdr:row>49</xdr:row>
                    <xdr:rowOff>438150</xdr:rowOff>
                  </to>
                </anchor>
              </controlPr>
            </control>
          </mc:Choice>
        </mc:AlternateContent>
        <mc:AlternateContent xmlns:mc="http://schemas.openxmlformats.org/markup-compatibility/2006">
          <mc:Choice Requires="x14">
            <control shapeId="1433" r:id="rId24" name="Drop Down 409">
              <controlPr locked="0" defaultSize="0" autoLine="0" autoPict="0">
                <anchor moveWithCells="1">
                  <from>
                    <xdr:col>1</xdr:col>
                    <xdr:colOff>123825</xdr:colOff>
                    <xdr:row>21</xdr:row>
                    <xdr:rowOff>133350</xdr:rowOff>
                  </from>
                  <to>
                    <xdr:col>1</xdr:col>
                    <xdr:colOff>1485900</xdr:colOff>
                    <xdr:row>21</xdr:row>
                    <xdr:rowOff>438150</xdr:rowOff>
                  </to>
                </anchor>
              </controlPr>
            </control>
          </mc:Choice>
        </mc:AlternateContent>
        <mc:AlternateContent xmlns:mc="http://schemas.openxmlformats.org/markup-compatibility/2006">
          <mc:Choice Requires="x14">
            <control shapeId="1434" r:id="rId25" name="Drop Down 410">
              <controlPr locked="0" defaultSize="0" autoLine="0" autoPict="0">
                <anchor moveWithCells="1">
                  <from>
                    <xdr:col>1</xdr:col>
                    <xdr:colOff>133350</xdr:colOff>
                    <xdr:row>13</xdr:row>
                    <xdr:rowOff>409575</xdr:rowOff>
                  </from>
                  <to>
                    <xdr:col>1</xdr:col>
                    <xdr:colOff>1495425</xdr:colOff>
                    <xdr:row>14</xdr:row>
                    <xdr:rowOff>142875</xdr:rowOff>
                  </to>
                </anchor>
              </controlPr>
            </control>
          </mc:Choice>
        </mc:AlternateContent>
        <mc:AlternateContent xmlns:mc="http://schemas.openxmlformats.org/markup-compatibility/2006">
          <mc:Choice Requires="x14">
            <control shapeId="1435" r:id="rId26" name="Drop Down 411">
              <controlPr locked="0" defaultSize="0" autoLine="0" autoPict="0">
                <anchor moveWithCells="1">
                  <from>
                    <xdr:col>1</xdr:col>
                    <xdr:colOff>123825</xdr:colOff>
                    <xdr:row>32</xdr:row>
                    <xdr:rowOff>133350</xdr:rowOff>
                  </from>
                  <to>
                    <xdr:col>1</xdr:col>
                    <xdr:colOff>1495425</xdr:colOff>
                    <xdr:row>32</xdr:row>
                    <xdr:rowOff>438150</xdr:rowOff>
                  </to>
                </anchor>
              </controlPr>
            </control>
          </mc:Choice>
        </mc:AlternateContent>
        <mc:AlternateContent xmlns:mc="http://schemas.openxmlformats.org/markup-compatibility/2006">
          <mc:Choice Requires="x14">
            <control shapeId="1436" r:id="rId27" name="Drop Down 412">
              <controlPr locked="0" defaultSize="0" autoLine="0" autoPict="0">
                <anchor moveWithCells="1">
                  <from>
                    <xdr:col>1</xdr:col>
                    <xdr:colOff>123825</xdr:colOff>
                    <xdr:row>40</xdr:row>
                    <xdr:rowOff>133350</xdr:rowOff>
                  </from>
                  <to>
                    <xdr:col>1</xdr:col>
                    <xdr:colOff>1485900</xdr:colOff>
                    <xdr:row>40</xdr:row>
                    <xdr:rowOff>438150</xdr:rowOff>
                  </to>
                </anchor>
              </controlPr>
            </control>
          </mc:Choice>
        </mc:AlternateContent>
        <mc:AlternateContent xmlns:mc="http://schemas.openxmlformats.org/markup-compatibility/2006">
          <mc:Choice Requires="x14">
            <control shapeId="1437" r:id="rId28" name="Drop Down 413">
              <controlPr locked="0" defaultSize="0" autoLine="0" autoPict="0">
                <anchor moveWithCells="1">
                  <from>
                    <xdr:col>1</xdr:col>
                    <xdr:colOff>123825</xdr:colOff>
                    <xdr:row>53</xdr:row>
                    <xdr:rowOff>133350</xdr:rowOff>
                  </from>
                  <to>
                    <xdr:col>1</xdr:col>
                    <xdr:colOff>1485900</xdr:colOff>
                    <xdr:row>53</xdr:row>
                    <xdr:rowOff>438150</xdr:rowOff>
                  </to>
                </anchor>
              </controlPr>
            </control>
          </mc:Choice>
        </mc:AlternateContent>
        <mc:AlternateContent xmlns:mc="http://schemas.openxmlformats.org/markup-compatibility/2006">
          <mc:Choice Requires="x14">
            <control shapeId="1438" r:id="rId29" name="Drop Down 414">
              <controlPr locked="0" defaultSize="0" autoLine="0" autoPict="0">
                <anchor moveWithCells="1">
                  <from>
                    <xdr:col>1</xdr:col>
                    <xdr:colOff>123825</xdr:colOff>
                    <xdr:row>54</xdr:row>
                    <xdr:rowOff>133350</xdr:rowOff>
                  </from>
                  <to>
                    <xdr:col>1</xdr:col>
                    <xdr:colOff>1485900</xdr:colOff>
                    <xdr:row>54</xdr:row>
                    <xdr:rowOff>438150</xdr:rowOff>
                  </to>
                </anchor>
              </controlPr>
            </control>
          </mc:Choice>
        </mc:AlternateContent>
        <mc:AlternateContent xmlns:mc="http://schemas.openxmlformats.org/markup-compatibility/2006">
          <mc:Choice Requires="x14">
            <control shapeId="1439" r:id="rId30" name="Drop Down 415">
              <controlPr locked="0" defaultSize="0" autoLine="0" autoPict="0">
                <anchor moveWithCells="1">
                  <from>
                    <xdr:col>1</xdr:col>
                    <xdr:colOff>123825</xdr:colOff>
                    <xdr:row>56</xdr:row>
                    <xdr:rowOff>133350</xdr:rowOff>
                  </from>
                  <to>
                    <xdr:col>1</xdr:col>
                    <xdr:colOff>1485900</xdr:colOff>
                    <xdr:row>56</xdr:row>
                    <xdr:rowOff>438150</xdr:rowOff>
                  </to>
                </anchor>
              </controlPr>
            </control>
          </mc:Choice>
        </mc:AlternateContent>
        <mc:AlternateContent xmlns:mc="http://schemas.openxmlformats.org/markup-compatibility/2006">
          <mc:Choice Requires="x14">
            <control shapeId="1440" r:id="rId31" name="Drop Down 416">
              <controlPr locked="0" defaultSize="0" autoLine="0" autoPict="0">
                <anchor moveWithCells="1">
                  <from>
                    <xdr:col>1</xdr:col>
                    <xdr:colOff>123825</xdr:colOff>
                    <xdr:row>57</xdr:row>
                    <xdr:rowOff>133350</xdr:rowOff>
                  </from>
                  <to>
                    <xdr:col>1</xdr:col>
                    <xdr:colOff>1485900</xdr:colOff>
                    <xdr:row>57</xdr:row>
                    <xdr:rowOff>438150</xdr:rowOff>
                  </to>
                </anchor>
              </controlPr>
            </control>
          </mc:Choice>
        </mc:AlternateContent>
        <mc:AlternateContent xmlns:mc="http://schemas.openxmlformats.org/markup-compatibility/2006">
          <mc:Choice Requires="x14">
            <control shapeId="1441" r:id="rId32" name="Drop Down 417">
              <controlPr locked="0" defaultSize="0" autoLine="0" autoPict="0">
                <anchor moveWithCells="1">
                  <from>
                    <xdr:col>1</xdr:col>
                    <xdr:colOff>123825</xdr:colOff>
                    <xdr:row>58</xdr:row>
                    <xdr:rowOff>133350</xdr:rowOff>
                  </from>
                  <to>
                    <xdr:col>1</xdr:col>
                    <xdr:colOff>1485900</xdr:colOff>
                    <xdr:row>58</xdr:row>
                    <xdr:rowOff>438150</xdr:rowOff>
                  </to>
                </anchor>
              </controlPr>
            </control>
          </mc:Choice>
        </mc:AlternateContent>
        <mc:AlternateContent xmlns:mc="http://schemas.openxmlformats.org/markup-compatibility/2006">
          <mc:Choice Requires="x14">
            <control shapeId="1442" r:id="rId33" name="Drop Down 418">
              <controlPr locked="0" defaultSize="0" autoLine="0" autoPict="0">
                <anchor moveWithCells="1">
                  <from>
                    <xdr:col>1</xdr:col>
                    <xdr:colOff>123825</xdr:colOff>
                    <xdr:row>60</xdr:row>
                    <xdr:rowOff>133350</xdr:rowOff>
                  </from>
                  <to>
                    <xdr:col>1</xdr:col>
                    <xdr:colOff>1485900</xdr:colOff>
                    <xdr:row>60</xdr:row>
                    <xdr:rowOff>438150</xdr:rowOff>
                  </to>
                </anchor>
              </controlPr>
            </control>
          </mc:Choice>
        </mc:AlternateContent>
        <mc:AlternateContent xmlns:mc="http://schemas.openxmlformats.org/markup-compatibility/2006">
          <mc:Choice Requires="x14">
            <control shapeId="1443" r:id="rId34" name="Drop Down 419">
              <controlPr locked="0" defaultSize="0" autoLine="0" autoPict="0">
                <anchor moveWithCells="1">
                  <from>
                    <xdr:col>1</xdr:col>
                    <xdr:colOff>123825</xdr:colOff>
                    <xdr:row>61</xdr:row>
                    <xdr:rowOff>133350</xdr:rowOff>
                  </from>
                  <to>
                    <xdr:col>1</xdr:col>
                    <xdr:colOff>1485900</xdr:colOff>
                    <xdr:row>61</xdr:row>
                    <xdr:rowOff>438150</xdr:rowOff>
                  </to>
                </anchor>
              </controlPr>
            </control>
          </mc:Choice>
        </mc:AlternateContent>
        <mc:AlternateContent xmlns:mc="http://schemas.openxmlformats.org/markup-compatibility/2006">
          <mc:Choice Requires="x14">
            <control shapeId="1446" r:id="rId35" name="Drop Down 422">
              <controlPr locked="0" defaultSize="0" autoLine="0" autoPict="0">
                <anchor moveWithCells="1">
                  <from>
                    <xdr:col>1</xdr:col>
                    <xdr:colOff>133350</xdr:colOff>
                    <xdr:row>18</xdr:row>
                    <xdr:rowOff>142875</xdr:rowOff>
                  </from>
                  <to>
                    <xdr:col>1</xdr:col>
                    <xdr:colOff>1504950</xdr:colOff>
                    <xdr:row>18</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Jang, Behn</cp:lastModifiedBy>
  <cp:lastPrinted>2017-02-08T21:32:55Z</cp:lastPrinted>
  <dcterms:created xsi:type="dcterms:W3CDTF">2016-12-01T21:35:31Z</dcterms:created>
  <dcterms:modified xsi:type="dcterms:W3CDTF">2018-12-10T22:42:11Z</dcterms:modified>
</cp:coreProperties>
</file>