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<sst xmlns="http://schemas.openxmlformats.org/spreadsheetml/2006/main" count="244" uniqueCount="30">
  <si>
    <t>4 Year Olds</t>
  </si>
  <si>
    <t>MLCU</t>
  </si>
  <si>
    <t>+/-1 SD Range</t>
  </si>
  <si>
    <t>Mean</t>
  </si>
  <si>
    <t>-</t>
  </si>
  <si>
    <t>SD</t>
  </si>
  <si>
    <t>Calculate the standard scores by entering the raw scores in the red box below.  Do not change anything in the other boxes.</t>
  </si>
  <si>
    <t>RAW SCORE</t>
  </si>
  <si>
    <t>z-score</t>
  </si>
  <si>
    <t>MLCU Standard Score is:</t>
  </si>
  <si>
    <t>SCORE</t>
  </si>
  <si>
    <t>5 Year Olds</t>
  </si>
  <si>
    <t>6 Year Olds</t>
  </si>
  <si>
    <t>7 Year Olds</t>
  </si>
  <si>
    <t>8 Year Olds</t>
  </si>
  <si>
    <t>9 Year Olds</t>
  </si>
  <si>
    <t>NDW</t>
  </si>
  <si>
    <t>CI RAW</t>
  </si>
  <si>
    <t>Complexity Index</t>
  </si>
  <si>
    <t xml:space="preserve"> </t>
  </si>
  <si>
    <t xml:space="preserve"> -</t>
  </si>
  <si>
    <t>CI Standard Score is:</t>
  </si>
  <si>
    <t>NDW Standard Score is:</t>
  </si>
  <si>
    <t>TNW Standard Score is:</t>
  </si>
  <si>
    <t>Total Number of Words</t>
  </si>
  <si>
    <t>NDW RAW</t>
  </si>
  <si>
    <t>TNW RAW</t>
  </si>
  <si>
    <t>TNW</t>
  </si>
  <si>
    <t>Standard Score Calculation Table for Mean Length of Utterance in Words (MLCU),</t>
  </si>
  <si>
    <t>Complexity Index,  Number of Different Words (NDW), and Total Number of Words (TNW)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</si>
</sst>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 quotePrefix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2" xfId="0" applyFont="1" applyFill="1" applyBorder="1" applyAlignment="1" quotePrefix="1">
      <alignment horizontal="center"/>
    </xf>
    <xf numFmtId="0" fontId="2" fillId="2" borderId="2" xfId="0" applyFont="1" applyFill="1" applyBorder="1" applyAlignment="1">
      <alignment horizontal="left"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 quotePrefix="1">
      <alignment horizontal="left"/>
    </xf>
    <xf numFmtId="0" fontId="2" fillId="2" borderId="0" xfId="0" applyFont="1" applyFill="1" applyAlignment="1" quotePrefix="1">
      <alignment horizontal="left"/>
    </xf>
    <xf numFmtId="0" fontId="4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 quotePrefix="1">
      <alignment horizontal="center"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workbookViewId="0" topLeftCell="A1">
      <selection activeCell="G4" sqref="G4"/>
    </sheetView>
  </sheetViews>
  <sheetFormatPr defaultColWidth="9.140625" defaultRowHeight="12.75"/>
  <cols>
    <col min="1" max="1" width="13.421875" style="9" customWidth="1"/>
    <col min="2" max="2" width="7.8515625" style="9" customWidth="1"/>
    <col min="3" max="3" width="26.140625" style="9" customWidth="1"/>
    <col min="4" max="4" width="9.140625" style="9" customWidth="1"/>
    <col min="5" max="5" width="2.00390625" style="9" customWidth="1"/>
    <col min="6" max="6" width="6.57421875" style="9" customWidth="1"/>
    <col min="7" max="7" width="9.140625" style="25" customWidth="1"/>
    <col min="8" max="8" width="8.7109375" style="9" customWidth="1"/>
    <col min="9" max="9" width="21.140625" style="9" customWidth="1"/>
    <col min="10" max="10" width="7.28125" style="9" customWidth="1"/>
    <col min="11" max="11" width="2.28125" style="9" customWidth="1"/>
    <col min="12" max="12" width="9.140625" style="9" customWidth="1"/>
    <col min="13" max="13" width="10.28125" style="25" customWidth="1"/>
    <col min="14" max="14" width="9.140625" style="9" customWidth="1"/>
    <col min="15" max="15" width="24.7109375" style="14" customWidth="1"/>
    <col min="16" max="16" width="9.140625" style="9" customWidth="1"/>
    <col min="17" max="17" width="2.421875" style="9" customWidth="1"/>
    <col min="18" max="18" width="9.140625" style="9" customWidth="1"/>
    <col min="19" max="19" width="10.7109375" style="25" customWidth="1"/>
    <col min="20" max="20" width="9.140625" style="9" customWidth="1"/>
    <col min="21" max="21" width="25.28125" style="14" customWidth="1"/>
    <col min="22" max="22" width="9.140625" style="9" customWidth="1"/>
    <col min="23" max="23" width="2.140625" style="9" customWidth="1"/>
    <col min="24" max="16384" width="9.140625" style="9" customWidth="1"/>
  </cols>
  <sheetData>
    <row r="1" ht="18">
      <c r="A1" s="11" t="s">
        <v>28</v>
      </c>
    </row>
    <row r="2" ht="18">
      <c r="A2" s="11" t="s">
        <v>29</v>
      </c>
    </row>
    <row r="3" spans="7:21" s="12" customFormat="1" ht="14.25">
      <c r="G3" s="28"/>
      <c r="M3" s="28"/>
      <c r="O3" s="21"/>
      <c r="S3" s="28"/>
      <c r="U3" s="21"/>
    </row>
    <row r="4" spans="1:21" s="1" customFormat="1" ht="15.75">
      <c r="A4" s="13" t="s">
        <v>0</v>
      </c>
      <c r="C4" s="1" t="s">
        <v>19</v>
      </c>
      <c r="G4" s="29" t="s">
        <v>0</v>
      </c>
      <c r="I4" s="22" t="s">
        <v>19</v>
      </c>
      <c r="M4" s="29" t="s">
        <v>0</v>
      </c>
      <c r="S4" s="29" t="s">
        <v>0</v>
      </c>
      <c r="U4" s="18"/>
    </row>
    <row r="5" spans="3:21" s="1" customFormat="1" ht="15">
      <c r="C5" s="18" t="s">
        <v>1</v>
      </c>
      <c r="G5" s="26"/>
      <c r="I5" s="18" t="s">
        <v>18</v>
      </c>
      <c r="M5" s="26"/>
      <c r="O5" s="18" t="s">
        <v>16</v>
      </c>
      <c r="S5" s="26"/>
      <c r="U5" s="18" t="s">
        <v>24</v>
      </c>
    </row>
    <row r="6" spans="2:24" s="2" customFormat="1" ht="14.25">
      <c r="B6" s="5" t="s">
        <v>3</v>
      </c>
      <c r="C6" s="3">
        <v>6.84</v>
      </c>
      <c r="D6" s="37" t="s">
        <v>2</v>
      </c>
      <c r="E6" s="37"/>
      <c r="F6" s="37"/>
      <c r="G6" s="27"/>
      <c r="H6" s="5" t="s">
        <v>3</v>
      </c>
      <c r="I6" s="3">
        <v>1.24</v>
      </c>
      <c r="J6" s="37" t="s">
        <v>2</v>
      </c>
      <c r="K6" s="37"/>
      <c r="L6" s="37"/>
      <c r="M6" s="30"/>
      <c r="N6" s="5" t="s">
        <v>3</v>
      </c>
      <c r="O6" s="36">
        <v>125.3</v>
      </c>
      <c r="P6" s="37" t="s">
        <v>2</v>
      </c>
      <c r="Q6" s="37"/>
      <c r="R6" s="37"/>
      <c r="S6" s="27"/>
      <c r="T6" s="5" t="s">
        <v>3</v>
      </c>
      <c r="U6" s="3">
        <v>442.34</v>
      </c>
      <c r="V6" s="37" t="s">
        <v>2</v>
      </c>
      <c r="W6" s="37"/>
      <c r="X6" s="37"/>
    </row>
    <row r="7" spans="2:24" s="2" customFormat="1" ht="14.25">
      <c r="B7" s="5" t="s">
        <v>5</v>
      </c>
      <c r="C7" s="3">
        <v>1.31</v>
      </c>
      <c r="D7" s="2">
        <f>C6-C7</f>
        <v>5.529999999999999</v>
      </c>
      <c r="E7" s="3" t="s">
        <v>4</v>
      </c>
      <c r="F7" s="6">
        <f>C6+C7</f>
        <v>8.15</v>
      </c>
      <c r="G7" s="27"/>
      <c r="H7" s="5" t="s">
        <v>5</v>
      </c>
      <c r="I7" s="3">
        <v>0.13</v>
      </c>
      <c r="J7" s="2">
        <f>I6-I7</f>
        <v>1.1099999999999999</v>
      </c>
      <c r="K7" s="3" t="s">
        <v>4</v>
      </c>
      <c r="L7" s="6">
        <f>I6+I7</f>
        <v>1.37</v>
      </c>
      <c r="M7" s="31"/>
      <c r="N7" s="5" t="s">
        <v>5</v>
      </c>
      <c r="O7" s="3">
        <v>37.54</v>
      </c>
      <c r="P7" s="2">
        <f>O6-O7</f>
        <v>87.75999999999999</v>
      </c>
      <c r="Q7" s="2" t="s">
        <v>20</v>
      </c>
      <c r="R7" s="6">
        <f>O6+O7</f>
        <v>162.84</v>
      </c>
      <c r="S7" s="27"/>
      <c r="T7" s="5" t="s">
        <v>5</v>
      </c>
      <c r="U7" s="3">
        <v>177.85</v>
      </c>
      <c r="V7" s="2">
        <f>U6-U7</f>
        <v>264.49</v>
      </c>
      <c r="W7" s="2" t="s">
        <v>20</v>
      </c>
      <c r="X7" s="6">
        <f>U6+U7</f>
        <v>620.1899999999999</v>
      </c>
    </row>
    <row r="8" spans="7:21" s="7" customFormat="1" ht="14.25">
      <c r="G8" s="23"/>
      <c r="M8" s="23"/>
      <c r="O8" s="19"/>
      <c r="S8" s="23"/>
      <c r="U8" s="19"/>
    </row>
    <row r="9" spans="1:21" s="8" customFormat="1" ht="15">
      <c r="A9" s="7" t="s">
        <v>6</v>
      </c>
      <c r="B9"/>
      <c r="C9"/>
      <c r="D9"/>
      <c r="E9"/>
      <c r="F9"/>
      <c r="G9" s="24"/>
      <c r="M9" s="24"/>
      <c r="O9" s="20"/>
      <c r="S9" s="24"/>
      <c r="U9" s="20"/>
    </row>
    <row r="10" ht="14.25">
      <c r="A10"/>
    </row>
    <row r="11" spans="1:19" ht="15">
      <c r="A11" s="1" t="s">
        <v>1</v>
      </c>
      <c r="E11" s="7"/>
      <c r="G11" s="26" t="s">
        <v>17</v>
      </c>
      <c r="K11" s="7"/>
      <c r="M11" s="26" t="s">
        <v>25</v>
      </c>
      <c r="S11" s="26" t="s">
        <v>26</v>
      </c>
    </row>
    <row r="12" spans="1:21" ht="15.75" thickBot="1">
      <c r="A12" s="1" t="s">
        <v>7</v>
      </c>
      <c r="B12" s="9" t="s">
        <v>8</v>
      </c>
      <c r="C12" s="8" t="s">
        <v>9</v>
      </c>
      <c r="E12" s="7"/>
      <c r="G12" s="26" t="s">
        <v>10</v>
      </c>
      <c r="H12" s="14" t="s">
        <v>8</v>
      </c>
      <c r="I12" s="8" t="s">
        <v>21</v>
      </c>
      <c r="K12" s="7"/>
      <c r="M12" s="26" t="s">
        <v>10</v>
      </c>
      <c r="N12" s="14" t="s">
        <v>8</v>
      </c>
      <c r="O12" s="20" t="s">
        <v>22</v>
      </c>
      <c r="S12" s="26" t="s">
        <v>10</v>
      </c>
      <c r="T12" s="14" t="s">
        <v>8</v>
      </c>
      <c r="U12" s="20" t="s">
        <v>23</v>
      </c>
    </row>
    <row r="13" spans="1:21" ht="15.75" thickBot="1" thickTop="1">
      <c r="A13" s="10">
        <v>6.84</v>
      </c>
      <c r="B13" s="15">
        <f>(A13-C6)/C7</f>
        <v>0</v>
      </c>
      <c r="C13" s="16">
        <f>10+3*B13</f>
        <v>10</v>
      </c>
      <c r="E13" s="7"/>
      <c r="G13" s="10">
        <v>1.24</v>
      </c>
      <c r="H13" s="17">
        <f>(G13-I6)/I7</f>
        <v>0</v>
      </c>
      <c r="I13" s="16">
        <f>10+3*H13</f>
        <v>10</v>
      </c>
      <c r="K13" s="7"/>
      <c r="M13" s="10">
        <v>125.3</v>
      </c>
      <c r="N13" s="9">
        <f>(M13-O6)/O7</f>
        <v>0</v>
      </c>
      <c r="O13" s="14">
        <f>10+3*N13</f>
        <v>10</v>
      </c>
      <c r="S13" s="25">
        <v>442.34</v>
      </c>
      <c r="T13" s="14">
        <f>(S13-U6)/U7</f>
        <v>0</v>
      </c>
      <c r="U13" s="14">
        <f>10+3*T13</f>
        <v>10</v>
      </c>
    </row>
    <row r="14" spans="5:11" ht="15" thickTop="1">
      <c r="E14" s="7"/>
      <c r="K14" s="7"/>
    </row>
    <row r="15" spans="7:21" s="12" customFormat="1" ht="14.25">
      <c r="G15" s="28"/>
      <c r="M15" s="28"/>
      <c r="O15" s="21"/>
      <c r="S15" s="28"/>
      <c r="U15" s="21"/>
    </row>
    <row r="16" spans="1:21" s="1" customFormat="1" ht="15.75">
      <c r="A16" s="13" t="s">
        <v>11</v>
      </c>
      <c r="G16" s="29" t="s">
        <v>11</v>
      </c>
      <c r="M16" s="13" t="s">
        <v>11</v>
      </c>
      <c r="O16" s="18"/>
      <c r="S16" s="13" t="s">
        <v>11</v>
      </c>
      <c r="U16" s="18"/>
    </row>
    <row r="17" spans="3:21" s="1" customFormat="1" ht="15">
      <c r="C17" s="18" t="s">
        <v>1</v>
      </c>
      <c r="D17" s="38" t="s">
        <v>2</v>
      </c>
      <c r="E17" s="38"/>
      <c r="F17" s="38"/>
      <c r="G17" s="26"/>
      <c r="I17" s="1" t="s">
        <v>18</v>
      </c>
      <c r="J17" s="33" t="s">
        <v>2</v>
      </c>
      <c r="K17" s="32"/>
      <c r="M17" s="26"/>
      <c r="O17" s="18" t="s">
        <v>16</v>
      </c>
      <c r="S17" s="26"/>
      <c r="U17" s="18" t="s">
        <v>27</v>
      </c>
    </row>
    <row r="18" spans="2:24" s="2" customFormat="1" ht="14.25">
      <c r="B18" s="5" t="s">
        <v>3</v>
      </c>
      <c r="C18" s="3">
        <v>7.16</v>
      </c>
      <c r="G18" s="27"/>
      <c r="H18" s="5" t="s">
        <v>3</v>
      </c>
      <c r="I18" s="3">
        <v>1.29</v>
      </c>
      <c r="M18" s="27"/>
      <c r="N18" s="5" t="s">
        <v>3</v>
      </c>
      <c r="O18" s="3">
        <v>137.14</v>
      </c>
      <c r="P18" s="37" t="s">
        <v>2</v>
      </c>
      <c r="Q18" s="37"/>
      <c r="R18" s="37"/>
      <c r="S18" s="27"/>
      <c r="T18" s="5" t="s">
        <v>3</v>
      </c>
      <c r="U18" s="3">
        <v>515.56</v>
      </c>
      <c r="V18" s="37" t="s">
        <v>2</v>
      </c>
      <c r="W18" s="37"/>
      <c r="X18" s="37"/>
    </row>
    <row r="19" spans="2:24" s="2" customFormat="1" ht="14.25">
      <c r="B19" s="5" t="s">
        <v>5</v>
      </c>
      <c r="C19" s="3">
        <v>1.12</v>
      </c>
      <c r="D19" s="2">
        <f>C18-C19</f>
        <v>6.04</v>
      </c>
      <c r="E19" s="3" t="s">
        <v>4</v>
      </c>
      <c r="F19" s="6">
        <f>C18+C19</f>
        <v>8.280000000000001</v>
      </c>
      <c r="G19" s="27"/>
      <c r="H19" s="5" t="s">
        <v>5</v>
      </c>
      <c r="I19" s="3">
        <v>0.13</v>
      </c>
      <c r="J19" s="2">
        <f>I18-I19</f>
        <v>1.1600000000000001</v>
      </c>
      <c r="K19" s="3" t="s">
        <v>4</v>
      </c>
      <c r="L19" s="6">
        <f>I18+I19</f>
        <v>1.42</v>
      </c>
      <c r="M19" s="27"/>
      <c r="N19" s="5" t="s">
        <v>5</v>
      </c>
      <c r="O19" s="3">
        <v>32.12</v>
      </c>
      <c r="P19" s="2">
        <f>O18-O19</f>
        <v>105.01999999999998</v>
      </c>
      <c r="Q19" s="3" t="s">
        <v>4</v>
      </c>
      <c r="R19" s="6">
        <f>O18+O19</f>
        <v>169.26</v>
      </c>
      <c r="S19" s="27"/>
      <c r="T19" s="5" t="s">
        <v>5</v>
      </c>
      <c r="U19" s="3">
        <v>171.82</v>
      </c>
      <c r="V19" s="2">
        <f>U18-U19</f>
        <v>343.73999999999995</v>
      </c>
      <c r="W19" s="3" t="s">
        <v>4</v>
      </c>
      <c r="X19" s="6">
        <f>U18+U19</f>
        <v>687.3799999999999</v>
      </c>
    </row>
    <row r="20" spans="7:21" s="7" customFormat="1" ht="14.25">
      <c r="G20" s="23"/>
      <c r="M20" s="23"/>
      <c r="O20" s="19"/>
      <c r="S20" s="23"/>
      <c r="U20" s="19"/>
    </row>
    <row r="21" spans="1:21" s="8" customFormat="1" ht="15">
      <c r="A21" s="7" t="s">
        <v>6</v>
      </c>
      <c r="B21"/>
      <c r="C21"/>
      <c r="D21"/>
      <c r="E21"/>
      <c r="F21"/>
      <c r="G21" s="24"/>
      <c r="M21" s="24"/>
      <c r="O21" s="20"/>
      <c r="S21" s="24"/>
      <c r="U21" s="20"/>
    </row>
    <row r="22" ht="14.25">
      <c r="A22"/>
    </row>
    <row r="23" spans="1:19" ht="15">
      <c r="A23" s="1" t="s">
        <v>1</v>
      </c>
      <c r="E23" s="7"/>
      <c r="G23" s="26" t="s">
        <v>17</v>
      </c>
      <c r="M23" s="26" t="s">
        <v>25</v>
      </c>
      <c r="S23" s="26" t="s">
        <v>26</v>
      </c>
    </row>
    <row r="24" spans="1:21" ht="15.75" thickBot="1">
      <c r="A24" s="1" t="s">
        <v>7</v>
      </c>
      <c r="B24" s="9" t="s">
        <v>8</v>
      </c>
      <c r="C24" s="8" t="s">
        <v>9</v>
      </c>
      <c r="E24" s="7"/>
      <c r="G24" s="26" t="s">
        <v>10</v>
      </c>
      <c r="H24" s="14" t="s">
        <v>8</v>
      </c>
      <c r="I24" s="8" t="s">
        <v>21</v>
      </c>
      <c r="M24" s="26" t="s">
        <v>10</v>
      </c>
      <c r="N24" s="14" t="s">
        <v>8</v>
      </c>
      <c r="O24" s="20" t="s">
        <v>22</v>
      </c>
      <c r="S24" s="26" t="s">
        <v>10</v>
      </c>
      <c r="T24" s="14" t="s">
        <v>8</v>
      </c>
      <c r="U24" s="20" t="s">
        <v>23</v>
      </c>
    </row>
    <row r="25" spans="1:21" ht="15.75" thickBot="1" thickTop="1">
      <c r="A25" s="10">
        <v>7.16</v>
      </c>
      <c r="B25" s="15">
        <f>(A25-C18)/C19</f>
        <v>0</v>
      </c>
      <c r="C25" s="16">
        <f>10+3*B25</f>
        <v>10</v>
      </c>
      <c r="E25" s="7"/>
      <c r="G25" s="10">
        <v>1.29</v>
      </c>
      <c r="H25" s="17">
        <f>(G25-I18)/I19</f>
        <v>0</v>
      </c>
      <c r="I25" s="16">
        <f>10+3*H25</f>
        <v>10</v>
      </c>
      <c r="M25" s="10">
        <v>137.14</v>
      </c>
      <c r="N25" s="17">
        <f>(M25-O18)/O19</f>
        <v>0</v>
      </c>
      <c r="O25" s="16">
        <f>10+3*N25</f>
        <v>10</v>
      </c>
      <c r="S25" s="10">
        <v>515.56</v>
      </c>
      <c r="T25" s="17">
        <f>(S25-U18)/U19</f>
        <v>0</v>
      </c>
      <c r="U25" s="16">
        <f>10+3*T25</f>
        <v>10</v>
      </c>
    </row>
    <row r="26" ht="15" thickTop="1">
      <c r="E26" s="7"/>
    </row>
    <row r="27" spans="7:21" s="12" customFormat="1" ht="14.25">
      <c r="G27" s="28"/>
      <c r="M27" s="28"/>
      <c r="O27" s="21"/>
      <c r="S27" s="28"/>
      <c r="U27" s="21"/>
    </row>
    <row r="28" spans="1:21" s="1" customFormat="1" ht="15.75">
      <c r="A28" s="13" t="s">
        <v>12</v>
      </c>
      <c r="G28" s="29" t="s">
        <v>12</v>
      </c>
      <c r="M28" s="13" t="s">
        <v>12</v>
      </c>
      <c r="O28" s="18"/>
      <c r="S28" s="13" t="s">
        <v>12</v>
      </c>
      <c r="U28" s="18"/>
    </row>
    <row r="29" spans="3:21" s="1" customFormat="1" ht="15">
      <c r="C29" s="18" t="s">
        <v>1</v>
      </c>
      <c r="D29" s="39" t="s">
        <v>19</v>
      </c>
      <c r="E29" s="38"/>
      <c r="F29" s="38"/>
      <c r="G29" s="26"/>
      <c r="I29" s="18" t="s">
        <v>18</v>
      </c>
      <c r="M29" s="26"/>
      <c r="O29" s="18" t="s">
        <v>16</v>
      </c>
      <c r="S29" s="26"/>
      <c r="U29" s="18"/>
    </row>
    <row r="30" spans="2:24" s="2" customFormat="1" ht="15">
      <c r="B30" s="5" t="s">
        <v>3</v>
      </c>
      <c r="C30" s="3">
        <v>7.65</v>
      </c>
      <c r="D30" s="37" t="s">
        <v>2</v>
      </c>
      <c r="E30" s="37"/>
      <c r="F30" s="37"/>
      <c r="G30" s="27"/>
      <c r="H30" s="5" t="s">
        <v>3</v>
      </c>
      <c r="I30" s="3">
        <v>1.28</v>
      </c>
      <c r="J30" s="34" t="s">
        <v>2</v>
      </c>
      <c r="K30" s="32"/>
      <c r="L30" s="1"/>
      <c r="M30" s="27"/>
      <c r="N30" s="5" t="s">
        <v>3</v>
      </c>
      <c r="O30" s="3">
        <v>138.46</v>
      </c>
      <c r="P30" s="37" t="s">
        <v>2</v>
      </c>
      <c r="Q30" s="37"/>
      <c r="R30" s="37"/>
      <c r="S30" s="27"/>
      <c r="T30" s="5" t="s">
        <v>3</v>
      </c>
      <c r="U30" s="3">
        <v>508.79</v>
      </c>
      <c r="V30" s="37" t="s">
        <v>2</v>
      </c>
      <c r="W30" s="37"/>
      <c r="X30" s="37"/>
    </row>
    <row r="31" spans="2:24" s="2" customFormat="1" ht="14.25">
      <c r="B31" s="5" t="s">
        <v>5</v>
      </c>
      <c r="C31" s="3">
        <v>1.03</v>
      </c>
      <c r="D31" s="2">
        <f>C30-C31</f>
        <v>6.62</v>
      </c>
      <c r="E31" s="3" t="s">
        <v>4</v>
      </c>
      <c r="F31" s="6">
        <f>C30+C31</f>
        <v>8.68</v>
      </c>
      <c r="G31" s="27"/>
      <c r="H31" s="5" t="s">
        <v>5</v>
      </c>
      <c r="I31" s="3">
        <v>0.1</v>
      </c>
      <c r="J31" s="2">
        <f>I30-I31</f>
        <v>1.18</v>
      </c>
      <c r="K31" s="3" t="s">
        <v>4</v>
      </c>
      <c r="L31" s="6">
        <f>I30+I31</f>
        <v>1.3800000000000001</v>
      </c>
      <c r="M31" s="27"/>
      <c r="N31" s="5" t="s">
        <v>5</v>
      </c>
      <c r="O31" s="3">
        <v>29.48</v>
      </c>
      <c r="P31" s="2">
        <f>O30-O31</f>
        <v>108.98</v>
      </c>
      <c r="Q31" s="3" t="s">
        <v>4</v>
      </c>
      <c r="R31" s="6">
        <f>O30+O31</f>
        <v>167.94</v>
      </c>
      <c r="S31" s="27"/>
      <c r="T31" s="5" t="s">
        <v>5</v>
      </c>
      <c r="U31" s="3">
        <v>167.84</v>
      </c>
      <c r="V31" s="2">
        <f>U30-U31</f>
        <v>340.95000000000005</v>
      </c>
      <c r="W31" s="3" t="s">
        <v>4</v>
      </c>
      <c r="X31" s="6">
        <f>U30+U31</f>
        <v>676.63</v>
      </c>
    </row>
    <row r="32" spans="7:21" s="7" customFormat="1" ht="14.25">
      <c r="G32" s="23"/>
      <c r="M32" s="23"/>
      <c r="O32" s="19"/>
      <c r="S32" s="23"/>
      <c r="U32" s="19"/>
    </row>
    <row r="33" spans="1:21" s="8" customFormat="1" ht="15">
      <c r="A33" s="7" t="s">
        <v>6</v>
      </c>
      <c r="B33"/>
      <c r="C33"/>
      <c r="D33"/>
      <c r="E33"/>
      <c r="F33"/>
      <c r="G33" s="24"/>
      <c r="M33" s="24"/>
      <c r="O33" s="20"/>
      <c r="S33" s="24"/>
      <c r="U33" s="20"/>
    </row>
    <row r="34" ht="14.25">
      <c r="A34"/>
    </row>
    <row r="35" spans="1:19" ht="15">
      <c r="A35" s="1" t="s">
        <v>1</v>
      </c>
      <c r="G35" s="26" t="s">
        <v>17</v>
      </c>
      <c r="M35" s="26" t="s">
        <v>25</v>
      </c>
      <c r="S35" s="26" t="s">
        <v>26</v>
      </c>
    </row>
    <row r="36" spans="1:21" ht="15.75" thickBot="1">
      <c r="A36" s="1" t="s">
        <v>7</v>
      </c>
      <c r="B36" s="9" t="s">
        <v>8</v>
      </c>
      <c r="C36" s="8" t="s">
        <v>9</v>
      </c>
      <c r="G36" s="26" t="s">
        <v>10</v>
      </c>
      <c r="H36" s="14" t="s">
        <v>8</v>
      </c>
      <c r="I36" s="8" t="s">
        <v>21</v>
      </c>
      <c r="M36" s="26" t="s">
        <v>10</v>
      </c>
      <c r="N36" s="14" t="s">
        <v>8</v>
      </c>
      <c r="O36" s="20" t="s">
        <v>22</v>
      </c>
      <c r="S36" s="26" t="s">
        <v>10</v>
      </c>
      <c r="T36" s="14" t="s">
        <v>8</v>
      </c>
      <c r="U36" s="20" t="s">
        <v>23</v>
      </c>
    </row>
    <row r="37" spans="1:21" ht="15.75" thickBot="1" thickTop="1">
      <c r="A37" s="10">
        <v>7.65</v>
      </c>
      <c r="B37" s="15">
        <f>(A37-C30)/C31</f>
        <v>0</v>
      </c>
      <c r="C37" s="16">
        <f>10+3*B37</f>
        <v>10</v>
      </c>
      <c r="G37" s="10">
        <v>1.28</v>
      </c>
      <c r="H37" s="17">
        <f>(G37-I30)/I31</f>
        <v>0</v>
      </c>
      <c r="I37" s="16">
        <f>10+3*H37</f>
        <v>10</v>
      </c>
      <c r="M37" s="10">
        <v>138.46</v>
      </c>
      <c r="N37" s="17">
        <f>(M37-O30)/O31</f>
        <v>0</v>
      </c>
      <c r="O37" s="16">
        <f>10+3*N37</f>
        <v>10</v>
      </c>
      <c r="S37" s="10">
        <v>508.79</v>
      </c>
      <c r="T37" s="17">
        <f>(S37-U30)/U31</f>
        <v>0</v>
      </c>
      <c r="U37" s="16">
        <f>10+3*T37</f>
        <v>10</v>
      </c>
    </row>
    <row r="38" ht="15" thickTop="1"/>
    <row r="39" spans="7:21" s="12" customFormat="1" ht="14.25">
      <c r="G39" s="28"/>
      <c r="M39" s="28"/>
      <c r="O39" s="21"/>
      <c r="S39" s="28"/>
      <c r="U39" s="21"/>
    </row>
    <row r="40" spans="1:21" s="1" customFormat="1" ht="15.75">
      <c r="A40" s="13" t="s">
        <v>13</v>
      </c>
      <c r="G40" s="13" t="s">
        <v>13</v>
      </c>
      <c r="M40" s="13" t="s">
        <v>13</v>
      </c>
      <c r="O40" s="18"/>
      <c r="S40" s="13" t="s">
        <v>13</v>
      </c>
      <c r="U40" s="18"/>
    </row>
    <row r="41" spans="3:21" s="1" customFormat="1" ht="15">
      <c r="C41" s="18" t="s">
        <v>1</v>
      </c>
      <c r="G41" s="26"/>
      <c r="I41" s="1" t="s">
        <v>18</v>
      </c>
      <c r="M41" s="26"/>
      <c r="O41" s="18"/>
      <c r="S41" s="26"/>
      <c r="U41" s="18"/>
    </row>
    <row r="42" spans="2:23" s="2" customFormat="1" ht="14.25">
      <c r="B42" s="5" t="s">
        <v>3</v>
      </c>
      <c r="C42" s="3">
        <v>7.77</v>
      </c>
      <c r="D42" s="37" t="s">
        <v>2</v>
      </c>
      <c r="E42" s="37"/>
      <c r="F42" s="37"/>
      <c r="G42" s="27"/>
      <c r="H42" s="5" t="s">
        <v>3</v>
      </c>
      <c r="I42" s="3">
        <v>1.36</v>
      </c>
      <c r="J42" s="34" t="s">
        <v>2</v>
      </c>
      <c r="K42" s="4"/>
      <c r="M42" s="27"/>
      <c r="N42" s="5" t="s">
        <v>3</v>
      </c>
      <c r="O42" s="3">
        <v>151.04</v>
      </c>
      <c r="P42" s="34" t="s">
        <v>2</v>
      </c>
      <c r="Q42" s="4"/>
      <c r="S42" s="27"/>
      <c r="T42" s="5" t="s">
        <v>3</v>
      </c>
      <c r="U42" s="36">
        <v>577</v>
      </c>
      <c r="V42" s="34" t="s">
        <v>2</v>
      </c>
      <c r="W42" s="4"/>
    </row>
    <row r="43" spans="2:24" s="2" customFormat="1" ht="14.25">
      <c r="B43" s="5" t="s">
        <v>5</v>
      </c>
      <c r="C43" s="3">
        <v>1.14</v>
      </c>
      <c r="D43" s="2">
        <f>C42-C43</f>
        <v>6.63</v>
      </c>
      <c r="E43" s="3" t="s">
        <v>4</v>
      </c>
      <c r="F43" s="6">
        <f>C42+C43</f>
        <v>8.91</v>
      </c>
      <c r="G43" s="27"/>
      <c r="H43" s="5" t="s">
        <v>5</v>
      </c>
      <c r="I43" s="3">
        <v>0.15</v>
      </c>
      <c r="J43" s="2">
        <f>I42-I43</f>
        <v>1.2100000000000002</v>
      </c>
      <c r="K43" s="3" t="s">
        <v>4</v>
      </c>
      <c r="L43" s="6">
        <f>I42+I43</f>
        <v>1.51</v>
      </c>
      <c r="M43" s="27"/>
      <c r="N43" s="5" t="s">
        <v>5</v>
      </c>
      <c r="O43" s="3">
        <v>31.28</v>
      </c>
      <c r="P43" s="2">
        <f>O42-O43</f>
        <v>119.75999999999999</v>
      </c>
      <c r="Q43" s="3" t="s">
        <v>4</v>
      </c>
      <c r="R43" s="6">
        <f>O42+O43</f>
        <v>182.32</v>
      </c>
      <c r="S43" s="27"/>
      <c r="T43" s="5" t="s">
        <v>5</v>
      </c>
      <c r="U43" s="3">
        <v>184.48</v>
      </c>
      <c r="V43" s="2">
        <f>U42-U43</f>
        <v>392.52</v>
      </c>
      <c r="W43" s="3" t="s">
        <v>4</v>
      </c>
      <c r="X43" s="6">
        <f>U42+U43</f>
        <v>761.48</v>
      </c>
    </row>
    <row r="44" spans="7:21" s="7" customFormat="1" ht="14.25">
      <c r="G44" s="23"/>
      <c r="M44" s="23"/>
      <c r="O44" s="19"/>
      <c r="S44" s="23"/>
      <c r="U44" s="19"/>
    </row>
    <row r="45" spans="1:21" s="8" customFormat="1" ht="15">
      <c r="A45" s="7" t="s">
        <v>6</v>
      </c>
      <c r="B45"/>
      <c r="C45"/>
      <c r="D45"/>
      <c r="E45"/>
      <c r="F45"/>
      <c r="G45" s="24"/>
      <c r="M45" s="24"/>
      <c r="O45" s="20"/>
      <c r="S45" s="24"/>
      <c r="U45" s="20"/>
    </row>
    <row r="46" ht="14.25">
      <c r="A46"/>
    </row>
    <row r="47" spans="1:19" ht="15">
      <c r="A47" s="1" t="s">
        <v>1</v>
      </c>
      <c r="G47" s="26" t="s">
        <v>17</v>
      </c>
      <c r="M47" s="26" t="s">
        <v>25</v>
      </c>
      <c r="S47" s="26" t="s">
        <v>26</v>
      </c>
    </row>
    <row r="48" spans="1:21" ht="15.75" thickBot="1">
      <c r="A48" s="1" t="s">
        <v>7</v>
      </c>
      <c r="B48" s="14" t="s">
        <v>8</v>
      </c>
      <c r="C48" s="8" t="s">
        <v>9</v>
      </c>
      <c r="G48" s="26" t="s">
        <v>10</v>
      </c>
      <c r="H48" s="14" t="s">
        <v>8</v>
      </c>
      <c r="I48" s="8" t="s">
        <v>21</v>
      </c>
      <c r="M48" s="26" t="s">
        <v>10</v>
      </c>
      <c r="N48" s="14" t="s">
        <v>8</v>
      </c>
      <c r="O48" s="20" t="s">
        <v>22</v>
      </c>
      <c r="S48" s="26" t="s">
        <v>10</v>
      </c>
      <c r="T48" s="14" t="s">
        <v>8</v>
      </c>
      <c r="U48" s="20" t="s">
        <v>23</v>
      </c>
    </row>
    <row r="49" spans="1:21" ht="15.75" thickBot="1" thickTop="1">
      <c r="A49" s="10">
        <v>7.77</v>
      </c>
      <c r="B49" s="17">
        <f>(A49-C42)/C43</f>
        <v>0</v>
      </c>
      <c r="C49" s="16">
        <f>10+3*B49</f>
        <v>10</v>
      </c>
      <c r="G49" s="10">
        <v>1.36</v>
      </c>
      <c r="H49" s="17">
        <f>(G49-I42)/I43</f>
        <v>0</v>
      </c>
      <c r="I49" s="16">
        <f>10+3*H49</f>
        <v>10</v>
      </c>
      <c r="M49" s="10">
        <v>151.04</v>
      </c>
      <c r="N49" s="17">
        <f>(M49-O42)/O43</f>
        <v>0</v>
      </c>
      <c r="O49" s="16">
        <f>10+3*N49</f>
        <v>10</v>
      </c>
      <c r="S49" s="10">
        <v>577</v>
      </c>
      <c r="T49" s="17">
        <f>(S49-U42)/U43</f>
        <v>0</v>
      </c>
      <c r="U49" s="16">
        <f>10+3*T49</f>
        <v>10</v>
      </c>
    </row>
    <row r="50" ht="15" thickTop="1"/>
    <row r="51" spans="7:21" s="12" customFormat="1" ht="14.25">
      <c r="G51" s="28"/>
      <c r="M51" s="28"/>
      <c r="O51" s="21"/>
      <c r="S51" s="28"/>
      <c r="U51" s="21"/>
    </row>
    <row r="52" spans="1:21" s="1" customFormat="1" ht="15.75">
      <c r="A52" s="13" t="s">
        <v>14</v>
      </c>
      <c r="G52" s="13" t="s">
        <v>14</v>
      </c>
      <c r="M52" s="13" t="s">
        <v>14</v>
      </c>
      <c r="O52" s="18"/>
      <c r="S52" s="13" t="s">
        <v>14</v>
      </c>
      <c r="U52" s="18"/>
    </row>
    <row r="53" spans="3:21" s="1" customFormat="1" ht="15">
      <c r="C53" s="18" t="s">
        <v>1</v>
      </c>
      <c r="G53" s="26"/>
      <c r="I53" s="1" t="s">
        <v>18</v>
      </c>
      <c r="M53" s="26"/>
      <c r="O53" s="18"/>
      <c r="S53" s="26"/>
      <c r="U53" s="18"/>
    </row>
    <row r="54" spans="2:23" s="2" customFormat="1" ht="14.25">
      <c r="B54" s="5" t="s">
        <v>3</v>
      </c>
      <c r="C54" s="3">
        <v>8.78</v>
      </c>
      <c r="D54" s="37" t="s">
        <v>2</v>
      </c>
      <c r="E54" s="37"/>
      <c r="F54" s="37"/>
      <c r="G54" s="27"/>
      <c r="H54" s="5" t="s">
        <v>3</v>
      </c>
      <c r="I54" s="3">
        <v>1.41</v>
      </c>
      <c r="J54" s="34" t="s">
        <v>2</v>
      </c>
      <c r="K54" s="4"/>
      <c r="M54" s="27"/>
      <c r="N54" s="5" t="s">
        <v>3</v>
      </c>
      <c r="O54" s="3">
        <v>168.32</v>
      </c>
      <c r="P54" s="34" t="s">
        <v>2</v>
      </c>
      <c r="Q54" s="4"/>
      <c r="S54" s="27"/>
      <c r="T54" s="5" t="s">
        <v>3</v>
      </c>
      <c r="U54" s="3">
        <v>630.99</v>
      </c>
      <c r="V54" s="34" t="s">
        <v>2</v>
      </c>
      <c r="W54" s="4"/>
    </row>
    <row r="55" spans="2:24" s="2" customFormat="1" ht="14.25">
      <c r="B55" s="5" t="s">
        <v>5</v>
      </c>
      <c r="C55" s="3">
        <v>1.19</v>
      </c>
      <c r="D55" s="2">
        <f>C54-C55</f>
        <v>7.59</v>
      </c>
      <c r="E55" s="3" t="s">
        <v>4</v>
      </c>
      <c r="F55" s="6">
        <f>C54+C55</f>
        <v>9.969999999999999</v>
      </c>
      <c r="G55" s="27"/>
      <c r="H55" s="5" t="s">
        <v>5</v>
      </c>
      <c r="I55" s="3">
        <v>0.13</v>
      </c>
      <c r="J55" s="2">
        <f>I54-I55</f>
        <v>1.2799999999999998</v>
      </c>
      <c r="K55" s="3" t="s">
        <v>4</v>
      </c>
      <c r="L55" s="6">
        <f>I54+I55</f>
        <v>1.54</v>
      </c>
      <c r="M55" s="27"/>
      <c r="N55" s="5" t="s">
        <v>5</v>
      </c>
      <c r="O55" s="3">
        <v>41.53</v>
      </c>
      <c r="P55" s="2">
        <f>O54-O55</f>
        <v>126.78999999999999</v>
      </c>
      <c r="Q55" s="3" t="s">
        <v>4</v>
      </c>
      <c r="R55" s="6">
        <f>O54+O55</f>
        <v>209.85</v>
      </c>
      <c r="S55" s="27"/>
      <c r="T55" s="5" t="s">
        <v>5</v>
      </c>
      <c r="U55" s="3">
        <v>217.88</v>
      </c>
      <c r="V55" s="2">
        <f>U54-U55</f>
        <v>413.11</v>
      </c>
      <c r="W55" s="3" t="s">
        <v>4</v>
      </c>
      <c r="X55" s="6">
        <f>U54+U55</f>
        <v>848.87</v>
      </c>
    </row>
    <row r="56" spans="7:21" s="7" customFormat="1" ht="14.25">
      <c r="G56" s="23"/>
      <c r="M56" s="23"/>
      <c r="O56" s="19"/>
      <c r="S56" s="23"/>
      <c r="U56" s="19"/>
    </row>
    <row r="57" spans="1:21" s="8" customFormat="1" ht="15">
      <c r="A57" s="7" t="s">
        <v>6</v>
      </c>
      <c r="B57"/>
      <c r="C57"/>
      <c r="D57"/>
      <c r="E57"/>
      <c r="F57"/>
      <c r="G57" s="24"/>
      <c r="M57" s="24"/>
      <c r="O57" s="20"/>
      <c r="S57" s="24"/>
      <c r="U57" s="20"/>
    </row>
    <row r="58" ht="14.25">
      <c r="A58"/>
    </row>
    <row r="59" spans="1:19" ht="15">
      <c r="A59" s="1" t="s">
        <v>1</v>
      </c>
      <c r="G59" s="26" t="s">
        <v>17</v>
      </c>
      <c r="M59" s="26" t="s">
        <v>25</v>
      </c>
      <c r="S59" s="26" t="s">
        <v>26</v>
      </c>
    </row>
    <row r="60" spans="1:21" ht="15.75" thickBot="1">
      <c r="A60" s="1" t="s">
        <v>7</v>
      </c>
      <c r="B60" s="14" t="s">
        <v>8</v>
      </c>
      <c r="C60" s="8" t="s">
        <v>9</v>
      </c>
      <c r="G60" s="26" t="s">
        <v>10</v>
      </c>
      <c r="H60" s="14" t="s">
        <v>8</v>
      </c>
      <c r="I60" s="8" t="s">
        <v>21</v>
      </c>
      <c r="M60" s="26" t="s">
        <v>10</v>
      </c>
      <c r="N60" s="14" t="s">
        <v>8</v>
      </c>
      <c r="O60" s="20" t="s">
        <v>22</v>
      </c>
      <c r="S60" s="26" t="s">
        <v>10</v>
      </c>
      <c r="T60" s="14" t="s">
        <v>8</v>
      </c>
      <c r="U60" s="20" t="s">
        <v>23</v>
      </c>
    </row>
    <row r="61" spans="1:21" ht="15.75" thickBot="1" thickTop="1">
      <c r="A61" s="10">
        <v>8.78</v>
      </c>
      <c r="B61" s="17">
        <f>(A61-C54)/C55</f>
        <v>0</v>
      </c>
      <c r="C61" s="16">
        <f>10+3*B61</f>
        <v>10</v>
      </c>
      <c r="G61" s="10">
        <v>1.41</v>
      </c>
      <c r="H61" s="17">
        <f>(G61-I54)/I55</f>
        <v>0</v>
      </c>
      <c r="I61" s="16">
        <f>10+3*H61</f>
        <v>10</v>
      </c>
      <c r="M61" s="10">
        <v>168.32</v>
      </c>
      <c r="N61" s="17">
        <f>(M61-O54)/O55</f>
        <v>0</v>
      </c>
      <c r="O61" s="16">
        <f>10+3*N61</f>
        <v>10</v>
      </c>
      <c r="S61" s="10">
        <v>630.99</v>
      </c>
      <c r="T61" s="17">
        <f>(S61-U54)/U55</f>
        <v>0</v>
      </c>
      <c r="U61" s="16">
        <f>10+3*T61</f>
        <v>10</v>
      </c>
    </row>
    <row r="62" ht="15" thickTop="1"/>
    <row r="63" spans="7:21" s="12" customFormat="1" ht="14.25">
      <c r="G63" s="28"/>
      <c r="M63" s="28"/>
      <c r="O63" s="21"/>
      <c r="S63" s="28"/>
      <c r="U63" s="21"/>
    </row>
    <row r="64" spans="1:21" s="1" customFormat="1" ht="15.75">
      <c r="A64" s="13" t="s">
        <v>15</v>
      </c>
      <c r="G64" s="35" t="s">
        <v>15</v>
      </c>
      <c r="M64" s="13" t="s">
        <v>15</v>
      </c>
      <c r="O64" s="18"/>
      <c r="S64" s="13" t="s">
        <v>15</v>
      </c>
      <c r="U64" s="18"/>
    </row>
    <row r="65" spans="3:21" s="1" customFormat="1" ht="15">
      <c r="C65" s="18" t="s">
        <v>1</v>
      </c>
      <c r="G65" s="26"/>
      <c r="I65" s="1" t="s">
        <v>18</v>
      </c>
      <c r="M65" s="26"/>
      <c r="O65" s="18"/>
      <c r="S65" s="26"/>
      <c r="U65" s="18"/>
    </row>
    <row r="66" spans="2:23" s="2" customFormat="1" ht="14.25">
      <c r="B66" s="5" t="s">
        <v>3</v>
      </c>
      <c r="C66" s="3">
        <v>8.25</v>
      </c>
      <c r="D66" s="37" t="s">
        <v>2</v>
      </c>
      <c r="E66" s="37"/>
      <c r="F66" s="37"/>
      <c r="G66" s="27"/>
      <c r="H66" s="5" t="s">
        <v>3</v>
      </c>
      <c r="I66" s="3">
        <v>1.43</v>
      </c>
      <c r="J66" s="34" t="s">
        <v>2</v>
      </c>
      <c r="K66" s="4"/>
      <c r="M66" s="27"/>
      <c r="N66" s="5" t="s">
        <v>3</v>
      </c>
      <c r="O66" s="3">
        <v>169.25</v>
      </c>
      <c r="P66" s="34" t="s">
        <v>2</v>
      </c>
      <c r="Q66" s="4"/>
      <c r="S66" s="27"/>
      <c r="T66" s="5" t="s">
        <v>3</v>
      </c>
      <c r="U66" s="3">
        <v>649.06</v>
      </c>
      <c r="V66" s="34" t="s">
        <v>2</v>
      </c>
      <c r="W66" s="4"/>
    </row>
    <row r="67" spans="2:24" s="2" customFormat="1" ht="14.25">
      <c r="B67" s="5" t="s">
        <v>5</v>
      </c>
      <c r="C67" s="3">
        <v>1.03</v>
      </c>
      <c r="D67" s="2">
        <f>C66-C67</f>
        <v>7.22</v>
      </c>
      <c r="E67" s="3" t="s">
        <v>4</v>
      </c>
      <c r="F67" s="6">
        <f>C66+C67</f>
        <v>9.28</v>
      </c>
      <c r="G67" s="27"/>
      <c r="H67" s="5" t="s">
        <v>5</v>
      </c>
      <c r="I67" s="3">
        <v>0.14</v>
      </c>
      <c r="J67" s="2">
        <f>I66-I67</f>
        <v>1.29</v>
      </c>
      <c r="K67" s="3" t="s">
        <v>4</v>
      </c>
      <c r="L67" s="6">
        <f>I66+I67</f>
        <v>1.5699999999999998</v>
      </c>
      <c r="M67" s="27"/>
      <c r="N67" s="5" t="s">
        <v>5</v>
      </c>
      <c r="O67" s="3">
        <v>37.14</v>
      </c>
      <c r="P67" s="2">
        <f>O66-O67</f>
        <v>132.11</v>
      </c>
      <c r="Q67" s="3" t="s">
        <v>4</v>
      </c>
      <c r="R67" s="6">
        <f>O66+O67</f>
        <v>206.39</v>
      </c>
      <c r="S67" s="27"/>
      <c r="T67" s="5" t="s">
        <v>5</v>
      </c>
      <c r="U67" s="3">
        <v>257.71</v>
      </c>
      <c r="V67" s="2">
        <f>U66-U67</f>
        <v>391.34999999999997</v>
      </c>
      <c r="W67" s="3" t="s">
        <v>4</v>
      </c>
      <c r="X67" s="6">
        <f>U66+U67</f>
        <v>906.77</v>
      </c>
    </row>
    <row r="68" spans="7:21" s="7" customFormat="1" ht="14.25">
      <c r="G68" s="23"/>
      <c r="M68" s="23"/>
      <c r="O68" s="19"/>
      <c r="S68" s="23"/>
      <c r="U68" s="19"/>
    </row>
    <row r="69" spans="1:21" s="8" customFormat="1" ht="15">
      <c r="A69" s="7" t="s">
        <v>6</v>
      </c>
      <c r="B69"/>
      <c r="C69"/>
      <c r="D69"/>
      <c r="E69"/>
      <c r="F69"/>
      <c r="G69" s="24"/>
      <c r="M69" s="24"/>
      <c r="O69" s="20"/>
      <c r="S69" s="24"/>
      <c r="U69" s="20"/>
    </row>
    <row r="70" ht="14.25">
      <c r="A70"/>
    </row>
    <row r="71" spans="1:19" ht="15">
      <c r="A71" s="1" t="s">
        <v>1</v>
      </c>
      <c r="G71" s="26" t="s">
        <v>17</v>
      </c>
      <c r="M71" s="26" t="s">
        <v>25</v>
      </c>
      <c r="S71" s="26" t="s">
        <v>26</v>
      </c>
    </row>
    <row r="72" spans="1:21" ht="15.75" thickBot="1">
      <c r="A72" s="1" t="s">
        <v>7</v>
      </c>
      <c r="B72" s="14" t="s">
        <v>8</v>
      </c>
      <c r="C72" s="8" t="s">
        <v>9</v>
      </c>
      <c r="G72" s="26" t="s">
        <v>10</v>
      </c>
      <c r="H72" s="14" t="s">
        <v>8</v>
      </c>
      <c r="I72" s="8" t="s">
        <v>21</v>
      </c>
      <c r="M72" s="26" t="s">
        <v>10</v>
      </c>
      <c r="N72" s="14" t="s">
        <v>8</v>
      </c>
      <c r="O72" s="20" t="s">
        <v>22</v>
      </c>
      <c r="S72" s="26" t="s">
        <v>10</v>
      </c>
      <c r="T72" s="14" t="s">
        <v>8</v>
      </c>
      <c r="U72" s="20" t="s">
        <v>23</v>
      </c>
    </row>
    <row r="73" spans="1:21" ht="15.75" thickBot="1" thickTop="1">
      <c r="A73" s="10">
        <v>8.25</v>
      </c>
      <c r="B73" s="17">
        <f>(A73-C66)/C67</f>
        <v>0</v>
      </c>
      <c r="C73" s="16">
        <f>10+3*B73</f>
        <v>10</v>
      </c>
      <c r="G73" s="10">
        <v>1.43</v>
      </c>
      <c r="H73" s="17">
        <f>(G73-I66)/I67</f>
        <v>0</v>
      </c>
      <c r="I73" s="16">
        <f>10+3*H73</f>
        <v>10</v>
      </c>
      <c r="M73" s="10">
        <v>169.25</v>
      </c>
      <c r="N73" s="17">
        <f>(M73-O66)/O67</f>
        <v>0</v>
      </c>
      <c r="O73" s="16">
        <f>10+3*N73</f>
        <v>10</v>
      </c>
      <c r="S73" s="10">
        <v>649.06</v>
      </c>
      <c r="T73" s="17">
        <f>(S73-U66)/U67</f>
        <v>0</v>
      </c>
      <c r="U73" s="16">
        <f>10+3*T73</f>
        <v>10</v>
      </c>
    </row>
    <row r="74" ht="15" thickTop="1"/>
    <row r="75" spans="7:21" s="12" customFormat="1" ht="14.25">
      <c r="G75" s="28"/>
      <c r="M75" s="28"/>
      <c r="O75" s="21"/>
      <c r="S75" s="28"/>
      <c r="U75" s="21"/>
    </row>
  </sheetData>
  <sheetProtection/>
  <protectedRanges>
    <protectedRange sqref="A37 A25 A13" name="Range2"/>
    <protectedRange sqref="A49 A61 A73 M37 M49 M61 M73 S73 S61 S49 S37 S25 M25 G25 G37 G49 G61 G73 G13 M13" name="Range3"/>
  </protectedRanges>
  <mergeCells count="14">
    <mergeCell ref="P30:R30"/>
    <mergeCell ref="V30:X30"/>
    <mergeCell ref="D66:F66"/>
    <mergeCell ref="D42:F42"/>
    <mergeCell ref="D54:F54"/>
    <mergeCell ref="D6:F6"/>
    <mergeCell ref="D30:F30"/>
    <mergeCell ref="D17:F17"/>
    <mergeCell ref="D29:F29"/>
    <mergeCell ref="P6:R6"/>
    <mergeCell ref="J6:L6"/>
    <mergeCell ref="V6:X6"/>
    <mergeCell ref="P18:R18"/>
    <mergeCell ref="V18:X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Rehabilitation Medicine</dc:creator>
  <cp:keywords/>
  <dc:description/>
  <cp:lastModifiedBy>Rehabilitation Medicine</cp:lastModifiedBy>
  <dcterms:created xsi:type="dcterms:W3CDTF">2004-04-30T20:26:27Z</dcterms:created>
  <dcterms:modified xsi:type="dcterms:W3CDTF">2007-01-11T23:44:24Z</dcterms:modified>
  <cp:category/>
  <cp:version/>
  <cp:contentType/>
  <cp:contentStatus/>
</cp:coreProperties>
</file>