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GLJEs\"/>
    </mc:Choice>
  </mc:AlternateContent>
  <xr:revisionPtr revIDLastSave="0" documentId="13_ncr:1_{9D79C600-CFC5-4F87-95AD-F41BDF7B5A02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GLJE" sheetId="1" r:id="rId1"/>
    <sheet name="CHECKLIST" sheetId="11" r:id="rId2"/>
    <sheet name="SUPPORT" sheetId="9" r:id="rId3"/>
    <sheet name="SUPPORT EXAMPLES" sheetId="10" r:id="rId4"/>
    <sheet name="Drop down list_Rev" sheetId="4" state="hidden" r:id="rId5"/>
    <sheet name="Drop down list" sheetId="5" state="hidden" r:id="rId6"/>
    <sheet name="Defer Drop Down" sheetId="8" state="hidden" r:id="rId7"/>
  </sheets>
  <definedNames>
    <definedName name="_xlnm.Print_Area" localSheetId="0">GLJE!$A$1:$L$52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4" i="10" l="1"/>
  <c r="D18" i="11" l="1"/>
  <c r="D20" i="11" s="1"/>
  <c r="E20" i="11" s="1"/>
  <c r="L1" i="1"/>
  <c r="E12" i="11"/>
  <c r="E13" i="11"/>
  <c r="E14" i="11"/>
  <c r="M37" i="1" l="1"/>
  <c r="F25" i="1"/>
  <c r="C25" i="1" s="1"/>
  <c r="M39" i="1"/>
  <c r="M35" i="1"/>
  <c r="M44" i="1"/>
  <c r="M36" i="1"/>
  <c r="M43" i="1"/>
  <c r="M50" i="1"/>
  <c r="M42" i="1"/>
  <c r="M49" i="1"/>
  <c r="M41" i="1"/>
  <c r="M48" i="1"/>
  <c r="M40" i="1"/>
  <c r="M47" i="1"/>
  <c r="M46" i="1"/>
  <c r="M38" i="1"/>
  <c r="M45" i="1"/>
  <c r="L2" i="1"/>
  <c r="C35" i="1" s="1"/>
  <c r="E40" i="10"/>
  <c r="K52" i="1" l="1"/>
  <c r="L52" i="1" l="1"/>
</calcChain>
</file>

<file path=xl/sharedStrings.xml><?xml version="1.0" encoding="utf-8"?>
<sst xmlns="http://schemas.openxmlformats.org/spreadsheetml/2006/main" count="245" uniqueCount="166">
  <si>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</si>
  <si>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</si>
  <si>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</si>
  <si>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</si>
  <si>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</si>
  <si>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</si>
  <si>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</si>
  <si>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</si>
  <si>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</si>
  <si>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</si>
  <si>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</si>
  <si>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</si>
  <si>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</si>
  <si>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</si>
  <si>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</si>
  <si>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</si>
  <si>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</si>
  <si>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</si>
  <si>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[Select from drop down list]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</si>
  <si>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</si>
  <si>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</si>
  <si>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</si>
  <si>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</si>
  <si>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</si>
  <si>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</si>
  <si>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</si>
  <si>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</si>
  <si>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</si>
  <si>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</si>
  <si>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</si>
  <si>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</si>
  <si>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</si>
  <si>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</si>
  <si>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</si>
  <si>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Debit</t>
  </si>
  <si>
    <t>Credit</t>
  </si>
  <si>
    <t xml:space="preserve"> </t>
  </si>
  <si>
    <t>- Refer to General Ledger Journal Entry (GLJE) Requests procedure for further information.</t>
  </si>
  <si>
    <t xml:space="preserve">- Use this form to accrue expenses for products/services received for which payment will be processed in the next period. </t>
  </si>
  <si>
    <t>ACCRUAL TYPE:</t>
  </si>
  <si>
    <r>
      <rPr>
        <b/>
        <sz val="10"/>
        <rFont val="Calibri"/>
        <family val="2"/>
        <scheme val="minor"/>
      </rPr>
      <t>Prepared by</t>
    </r>
    <r>
      <rPr>
        <sz val="10"/>
        <rFont val="Calibri"/>
        <family val="2"/>
        <scheme val="minor"/>
      </rPr>
      <t xml:space="preserve">:   </t>
    </r>
  </si>
  <si>
    <t>Budget Owner Request:</t>
  </si>
  <si>
    <t>09894</t>
  </si>
  <si>
    <t>Enter all amounts as negative values.</t>
  </si>
  <si>
    <t>Instructions (1)</t>
  </si>
  <si>
    <t>Instructions (2)</t>
  </si>
  <si>
    <t>Enter all amounts as positive values.</t>
  </si>
  <si>
    <t>All applicable chartfield string fields must be entered as well as speedcode (if using). Select accrual type in cell L1 before continuing.</t>
  </si>
  <si>
    <t>Other, explain reason below</t>
  </si>
  <si>
    <t>Provide deposit totals by date</t>
  </si>
  <si>
    <t>Cashier closes on March 31</t>
  </si>
  <si>
    <t>Agreement (e.g. purchase order, work order, contract) with estimated amount and date of product/service provided</t>
  </si>
  <si>
    <t>Products/services provided, final amount is not available</t>
  </si>
  <si>
    <t>Copy of travel and expense claim</t>
  </si>
  <si>
    <t>Travel and Expense module closes March 31</t>
  </si>
  <si>
    <t>Copy of invoice indicating amounts that are not in dispute</t>
  </si>
  <si>
    <t>Portion of invoice is under dispute</t>
  </si>
  <si>
    <t>Vendor unable to generate invoice, but provides estimate via letter; Purchase Order</t>
  </si>
  <si>
    <t>Products/services received, but no invoice</t>
  </si>
  <si>
    <t>Instructions (3)</t>
  </si>
  <si>
    <t>- Use this form to accrue revenue for products/services delivered to customer for which the billing or cash sale will be processed in the next period.</t>
  </si>
  <si>
    <t>REQUIRED SUPPORT</t>
  </si>
  <si>
    <t>UOFA FINANCE, PROCUREMENT AND PLANNING - FINANCIAL REPORTING (FPP-FR)</t>
  </si>
  <si>
    <t>Finance Partner Review:</t>
  </si>
  <si>
    <t>FPP-FR Approval:</t>
  </si>
  <si>
    <t>FR ONLY</t>
  </si>
  <si>
    <t>OneCard deposits</t>
  </si>
  <si>
    <t>Rental of housing</t>
  </si>
  <si>
    <t>Parking fees</t>
  </si>
  <si>
    <t>Student dining plans</t>
  </si>
  <si>
    <t>Non-credit student fees</t>
  </si>
  <si>
    <t>Type of Deferral</t>
  </si>
  <si>
    <t xml:space="preserve">Supporting Documents Required </t>
  </si>
  <si>
    <t>Rental agreement</t>
  </si>
  <si>
    <t>Parking agreement</t>
  </si>
  <si>
    <t xml:space="preserve">Dining period </t>
  </si>
  <si>
    <t>Onecard period</t>
  </si>
  <si>
    <t>Fee period</t>
  </si>
  <si>
    <t>GLJE REQUEST - ACCRUAL (REVENUE OR EXPENSE) or DEFERRAL OF REVENUE</t>
  </si>
  <si>
    <t>FR Standard Support Template</t>
  </si>
  <si>
    <t>Will require additional explanation as to why an accrual is required. A copy of the invoice is required. If an invoice is not available, then FP would contact FR to discuss and determine appropriate supporting documentation.</t>
  </si>
  <si>
    <t>A copy of the contract or agreement is required</t>
  </si>
  <si>
    <t xml:space="preserve">- Use this form to record deferred revenue related to financial assets for which services will occur in the next period. </t>
  </si>
  <si>
    <t xml:space="preserve">- Use this form to record deferred revenue related to non-financial assets for which services will occur in the next period. </t>
  </si>
  <si>
    <t>GLJE REQUEST - ACCRUAL or DEFERRAL</t>
  </si>
  <si>
    <t>Revenue Accrual</t>
  </si>
  <si>
    <t>Expense Accrual</t>
  </si>
  <si>
    <t>Deferred Revenue</t>
  </si>
  <si>
    <t>Step 1. Select GLJE Type</t>
  </si>
  <si>
    <t>Step 2. Provide support for the GLJE</t>
  </si>
  <si>
    <t>Yes</t>
  </si>
  <si>
    <t>No</t>
  </si>
  <si>
    <t>Variance</t>
  </si>
  <si>
    <t>- Complete the CHECKLIST tab</t>
  </si>
  <si>
    <t>Do not input in this row, except amount and description. Enter it as a negative value.</t>
  </si>
  <si>
    <t>Do not input in this row, except amount and description. Enter it as a positive value.</t>
  </si>
  <si>
    <t xml:space="preserve">Example 1: One PDF with one amount to be accrued </t>
  </si>
  <si>
    <t>Example 1: One PDF with one amount to be accrued</t>
  </si>
  <si>
    <t>Instructions: insert screenshot of invoice showing the total</t>
  </si>
  <si>
    <t>Total for GLJE</t>
  </si>
  <si>
    <t>Page Number</t>
  </si>
  <si>
    <t>Invoice Amount</t>
  </si>
  <si>
    <t>Yes - this amount has been submitted to Shared Services</t>
  </si>
  <si>
    <t>No - this amount has NOT been submitted to Shared Services</t>
  </si>
  <si>
    <t>Example 3: Deferred Revenue</t>
  </si>
  <si>
    <t>Journal</t>
  </si>
  <si>
    <t>Journal Line Description</t>
  </si>
  <si>
    <t>Monetary_Amount</t>
  </si>
  <si>
    <t>Acct</t>
  </si>
  <si>
    <t>DeptID Short Desc</t>
  </si>
  <si>
    <t>Program Category</t>
  </si>
  <si>
    <t>Class Category</t>
  </si>
  <si>
    <t>Project/Grant</t>
  </si>
  <si>
    <t>Fiscal Year</t>
  </si>
  <si>
    <t>Period</t>
  </si>
  <si>
    <t>Journal_Date</t>
  </si>
  <si>
    <t>Operator ID</t>
  </si>
  <si>
    <t>Operator</t>
  </si>
  <si>
    <t>Line_#</t>
  </si>
  <si>
    <t>Jrnl Status</t>
  </si>
  <si>
    <t>Posted</t>
  </si>
  <si>
    <t>Ref</t>
  </si>
  <si>
    <t>Journals for All Accounts</t>
  </si>
  <si>
    <t>BIL2201111</t>
  </si>
  <si>
    <t>Billing Invoice</t>
  </si>
  <si>
    <t>DEPT</t>
  </si>
  <si>
    <t>111AA</t>
  </si>
  <si>
    <t>20XX</t>
  </si>
  <si>
    <t>1/30/20XX</t>
  </si>
  <si>
    <t>FSBATCH</t>
  </si>
  <si>
    <t>PS Internal System</t>
  </si>
  <si>
    <t>BIL</t>
  </si>
  <si>
    <t>P</t>
  </si>
  <si>
    <r>
      <t xml:space="preserve">Complete CHECKLIST and SUPPORT tabs. Attach authorization to Support tab. </t>
    </r>
    <r>
      <rPr>
        <b/>
        <sz val="10"/>
        <color rgb="FFFF0000"/>
        <rFont val="Calibri"/>
        <family val="2"/>
        <scheme val="minor"/>
      </rPr>
      <t>GLJE requests which do not include adequate and verifiable supporting documentation (see CHECKLIST tab) will be returned.</t>
    </r>
  </si>
  <si>
    <t>Forward completed GLJE Request, completed CHECKLIST tab, and supporting documentation to: fsglje@ualberta.ca</t>
  </si>
  <si>
    <t>- Attach a screenshot (or PDF if more than one page) of the authorization for this GLJE Request (signature or email authorization) in this tab</t>
  </si>
  <si>
    <t xml:space="preserve">- Attach a PDF or screenshot (if one page or less) of the required support </t>
  </si>
  <si>
    <t>Financial</t>
  </si>
  <si>
    <t>Non-Financial</t>
  </si>
  <si>
    <t>Detail why an accrual is required (Accrual entry only)</t>
  </si>
  <si>
    <t>Instructions: Must complete all yellow highlighted cells.</t>
  </si>
  <si>
    <t>Confirm all supporting documents have been added to the SUPPORT tab</t>
  </si>
  <si>
    <t>Accrual/Deferral Amount per GLJE</t>
  </si>
  <si>
    <t>Accrual/Deferral Amount per Support</t>
  </si>
  <si>
    <t xml:space="preserve">Confirm the Accrual/Deferral amount ties easily and quickly to supporting documents? </t>
  </si>
  <si>
    <t>Detailed Description of what is being accrued or deferred.</t>
  </si>
  <si>
    <t>Step 3. CHECK - MUST REVIEW AFTER THE GLJE TAB IS COMPLETED</t>
  </si>
  <si>
    <t>GLJE REQUEST - ACCRUAL/DEFERRAL</t>
  </si>
  <si>
    <r>
      <t xml:space="preserve">Has this invoice been </t>
    </r>
    <r>
      <rPr>
        <sz val="11"/>
        <color theme="1"/>
        <rFont val="Calibri"/>
        <family val="2"/>
        <scheme val="minor"/>
      </rPr>
      <t>submitted to Shared Services for processing already (Expense accrual entry only)</t>
    </r>
  </si>
  <si>
    <t>- Checklist tab must be completed. Any cells remaining in yellow will result in an automatic return of the journal submission.</t>
  </si>
  <si>
    <t>- Support for an Accrual or Deferral must be easily identifiable by the journal reviewers.</t>
  </si>
  <si>
    <t>FR ONLY (Deferral is Financial/Non-Financial):</t>
  </si>
  <si>
    <t>Non-financial</t>
  </si>
  <si>
    <t>- Journal support must be included in the Support tab, do not include any supporting documents in the  email submission.</t>
  </si>
  <si>
    <t>Example 4: Deferred Revenue - prorated by month</t>
  </si>
  <si>
    <t>Total value of cost</t>
  </si>
  <si>
    <t>Number of months Deferred</t>
  </si>
  <si>
    <t>Total to be deferred</t>
  </si>
  <si>
    <t>Example 2: Multiple PDFs (or multiple documents within one PDF) to be accrued</t>
  </si>
  <si>
    <t xml:space="preserve">Instructions: insert PDF document and complete table showing reconciliation of PDF to GLJE amount. </t>
  </si>
  <si>
    <t>E.g. Sponsorships (defer because sponsorship event takes place after year-end) - including agreement or invoice as well as proof the revenue is in the GL</t>
  </si>
  <si>
    <t xml:space="preserve">Instructions: Insert PDF document or screenshot of contract (if one page or less), letter of support, and GL detailed history (use query AAA_GL_JRNL_TRANS_RE) if applicable. </t>
  </si>
  <si>
    <t>FS</t>
  </si>
  <si>
    <t>Do not change</t>
  </si>
  <si>
    <t xml:space="preserve">FR ONLY - Enter last 7 digits of Journal ID </t>
  </si>
  <si>
    <t>Last updated: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</si>
</sst>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m/dd/yy;@"/>
    <numFmt numFmtId="166" formatCode="mmm\ dd/yy"/>
    <numFmt numFmtId="167" formatCode="0.000"/>
    <numFmt numFmtId="168" formatCode="_-* #,##0_-;\-* #,##0_-;_-* &quot;-&quot;??_-;_-@_-"/>
  </numFmts>
  <fonts count="3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name val="Verdana"/>
      <family val="2"/>
    </font>
    <font>
      <sz val="10"/>
      <name val="Verdana"/>
      <family val="2"/>
    </font>
    <font>
      <sz val="6"/>
      <name val="Calibri"/>
      <family val="2"/>
      <scheme val="minor"/>
    </font>
    <font>
      <u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rgb="FF0070C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7.5"/>
      <name val="Geneva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8C8C8"/>
      </patternFill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99">
    <xf numFmtId="0" fontId="0" fillId="0" borderId="0" xfId="0"/>
    <xf numFmtId="0" fontId="11" fillId="0" borderId="10" xfId="4" applyFont="1" applyFill="1" applyBorder="1" applyAlignment="1" applyProtection="1">
      <alignment horizontal="left" vertical="center" wrapText="1"/>
    </xf>
    <xf numFmtId="0" fontId="13" fillId="0" borderId="10" xfId="4" applyFont="1" applyFill="1" applyBorder="1" applyAlignment="1" applyProtection="1">
      <alignment horizontal="left" vertical="center" wrapText="1"/>
    </xf>
    <xf numFmtId="0" fontId="13" fillId="5" borderId="10" xfId="4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2" fillId="0" borderId="1" xfId="0" applyFont="1" applyBorder="1" applyProtection="1"/>
    <xf numFmtId="0" fontId="0" fillId="0" borderId="13" xfId="0" applyFont="1" applyBorder="1" applyAlignment="1" applyProtection="1">
      <alignment horizontal="right" vertical="center"/>
      <protection locked="0"/>
    </xf>
    <xf numFmtId="49" fontId="0" fillId="0" borderId="13" xfId="0" applyNumberFormat="1" applyFont="1" applyBorder="1" applyAlignment="1" applyProtection="1">
      <alignment horizontal="right" vertical="center" wrapText="1"/>
      <protection locked="0"/>
    </xf>
    <xf numFmtId="0" fontId="0" fillId="0" borderId="13" xfId="0" applyFont="1" applyBorder="1" applyAlignment="1" applyProtection="1">
      <alignment horizontal="right" vertical="center" wrapText="1"/>
      <protection locked="0"/>
    </xf>
    <xf numFmtId="49" fontId="0" fillId="0" borderId="13" xfId="0" applyNumberFormat="1" applyFont="1" applyFill="1" applyBorder="1" applyAlignment="1" applyProtection="1">
      <alignment horizontal="right"/>
      <protection locked="0"/>
    </xf>
    <xf numFmtId="164" fontId="0" fillId="0" borderId="11" xfId="3" applyFont="1" applyBorder="1" applyAlignment="1" applyProtection="1">
      <alignment horizontal="right" vertical="center" wrapText="1"/>
      <protection locked="0"/>
    </xf>
    <xf numFmtId="0" fontId="0" fillId="0" borderId="13" xfId="0" applyFont="1" applyBorder="1" applyProtection="1">
      <protection locked="0"/>
    </xf>
    <xf numFmtId="0" fontId="0" fillId="0" borderId="12" xfId="0" applyFont="1" applyBorder="1" applyAlignment="1" applyProtection="1">
      <alignment vertical="center"/>
    </xf>
    <xf numFmtId="164" fontId="0" fillId="0" borderId="14" xfId="3" applyFont="1" applyBorder="1" applyAlignment="1" applyProtection="1">
      <alignment horizontal="right" vertical="center" wrapText="1"/>
      <protection locked="0"/>
    </xf>
    <xf numFmtId="0" fontId="5" fillId="0" borderId="0" xfId="2"/>
    <xf numFmtId="0" fontId="6" fillId="0" borderId="8" xfId="0" applyFont="1" applyBorder="1" applyAlignment="1" applyProtection="1">
      <alignment horizontal="center"/>
      <protection locked="0"/>
    </xf>
    <xf numFmtId="0" fontId="2" fillId="0" borderId="2" xfId="0" applyFont="1" applyBorder="1" applyProtection="1"/>
    <xf numFmtId="0" fontId="4" fillId="0" borderId="3" xfId="0" applyFont="1" applyBorder="1" applyProtection="1"/>
    <xf numFmtId="0" fontId="0" fillId="0" borderId="3" xfId="0" applyBorder="1" applyProtection="1"/>
    <xf numFmtId="0" fontId="2" fillId="4" borderId="5" xfId="0" applyFont="1" applyFill="1" applyBorder="1" applyAlignment="1" applyProtection="1">
      <alignment horizontal="right"/>
    </xf>
    <xf numFmtId="0" fontId="20" fillId="0" borderId="0" xfId="0" applyFont="1" applyBorder="1" applyProtection="1"/>
    <xf numFmtId="0" fontId="1" fillId="0" borderId="0" xfId="0" applyFont="1" applyBorder="1" applyProtection="1"/>
    <xf numFmtId="0" fontId="0" fillId="0" borderId="0" xfId="0" applyBorder="1" applyProtection="1"/>
    <xf numFmtId="0" fontId="21" fillId="0" borderId="0" xfId="0" applyFont="1" applyBorder="1" applyProtection="1"/>
    <xf numFmtId="0" fontId="21" fillId="0" borderId="0" xfId="0" applyFont="1" applyFill="1" applyBorder="1" applyProtection="1"/>
    <xf numFmtId="0" fontId="0" fillId="0" borderId="0" xfId="0" applyProtection="1"/>
    <xf numFmtId="0" fontId="12" fillId="0" borderId="4" xfId="0" applyFont="1" applyBorder="1" applyAlignment="1" applyProtection="1">
      <alignment horizontal="left" vertical="center"/>
    </xf>
    <xf numFmtId="0" fontId="4" fillId="0" borderId="0" xfId="0" applyFont="1" applyBorder="1" applyProtection="1"/>
    <xf numFmtId="0" fontId="2" fillId="0" borderId="0" xfId="0" applyFont="1" applyFill="1" applyBorder="1" applyAlignment="1" applyProtection="1">
      <alignment horizontal="right"/>
    </xf>
    <xf numFmtId="0" fontId="16" fillId="6" borderId="0" xfId="0" applyFont="1" applyFill="1" applyProtection="1"/>
    <xf numFmtId="0" fontId="0" fillId="0" borderId="0" xfId="0" quotePrefix="1" applyProtection="1"/>
    <xf numFmtId="0" fontId="4" fillId="0" borderId="0" xfId="0" applyFont="1" applyBorder="1" applyAlignment="1" applyProtection="1">
      <alignment horizontal="left" vertical="center"/>
    </xf>
    <xf numFmtId="0" fontId="20" fillId="0" borderId="0" xfId="0" applyFont="1" applyProtection="1"/>
    <xf numFmtId="0" fontId="15" fillId="0" borderId="4" xfId="0" applyFont="1" applyBorder="1" applyProtection="1"/>
    <xf numFmtId="0" fontId="17" fillId="0" borderId="0" xfId="0" applyFont="1" applyBorder="1" applyAlignment="1" applyProtection="1">
      <alignment horizontal="left" vertical="center"/>
    </xf>
    <xf numFmtId="0" fontId="18" fillId="0" borderId="0" xfId="0" applyFont="1" applyProtection="1"/>
    <xf numFmtId="0" fontId="6" fillId="0" borderId="4" xfId="0" quotePrefix="1" applyFont="1" applyBorder="1" applyProtection="1"/>
    <xf numFmtId="0" fontId="6" fillId="0" borderId="4" xfId="0" quotePrefix="1" applyFont="1" applyFill="1" applyBorder="1" applyProtection="1"/>
    <xf numFmtId="0" fontId="0" fillId="0" borderId="4" xfId="0" quotePrefix="1" applyFill="1" applyBorder="1" applyProtection="1"/>
    <xf numFmtId="0" fontId="15" fillId="0" borderId="4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wrapText="1"/>
    </xf>
    <xf numFmtId="0" fontId="17" fillId="0" borderId="0" xfId="0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Protection="1"/>
    <xf numFmtId="0" fontId="14" fillId="0" borderId="0" xfId="0" applyFont="1" applyFill="1" applyBorder="1" applyProtection="1"/>
    <xf numFmtId="0" fontId="3" fillId="0" borderId="10" xfId="0" applyFont="1" applyBorder="1" applyProtection="1"/>
    <xf numFmtId="0" fontId="19" fillId="0" borderId="0" xfId="0" applyFont="1" applyProtection="1"/>
    <xf numFmtId="0" fontId="3" fillId="0" borderId="0" xfId="0" applyFont="1" applyProtection="1"/>
    <xf numFmtId="0" fontId="6" fillId="0" borderId="4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6" fillId="0" borderId="0" xfId="0" applyFont="1" applyBorder="1" applyProtection="1"/>
    <xf numFmtId="0" fontId="23" fillId="0" borderId="0" xfId="0" applyFont="1" applyProtection="1"/>
    <xf numFmtId="0" fontId="24" fillId="0" borderId="10" xfId="0" applyFont="1" applyBorder="1" applyProtection="1"/>
    <xf numFmtId="0" fontId="24" fillId="0" borderId="0" xfId="0" applyFont="1" applyProtection="1"/>
    <xf numFmtId="0" fontId="6" fillId="0" borderId="4" xfId="0" applyFont="1" applyBorder="1" applyProtection="1"/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 vertical="top"/>
    </xf>
    <xf numFmtId="166" fontId="15" fillId="0" borderId="4" xfId="0" applyNumberFormat="1" applyFont="1" applyBorder="1" applyAlignment="1" applyProtection="1">
      <alignment horizontal="left"/>
    </xf>
    <xf numFmtId="0" fontId="6" fillId="0" borderId="8" xfId="0" applyFont="1" applyBorder="1" applyProtection="1"/>
    <xf numFmtId="166" fontId="6" fillId="0" borderId="4" xfId="0" applyNumberFormat="1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center" vertical="top"/>
    </xf>
    <xf numFmtId="0" fontId="23" fillId="0" borderId="0" xfId="0" applyFont="1" applyAlignment="1" applyProtection="1">
      <alignment horizontal="center" vertical="top"/>
    </xf>
    <xf numFmtId="0" fontId="24" fillId="0" borderId="10" xfId="0" applyFont="1" applyBorder="1" applyAlignment="1" applyProtection="1">
      <alignment horizontal="center" vertical="top"/>
    </xf>
    <xf numFmtId="0" fontId="24" fillId="0" borderId="0" xfId="0" applyFont="1" applyAlignment="1" applyProtection="1">
      <alignment horizontal="center" vertical="top"/>
    </xf>
    <xf numFmtId="0" fontId="25" fillId="0" borderId="4" xfId="0" applyFont="1" applyBorder="1" applyAlignment="1" applyProtection="1">
      <alignment wrapText="1"/>
    </xf>
    <xf numFmtId="0" fontId="6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right"/>
    </xf>
    <xf numFmtId="0" fontId="26" fillId="0" borderId="8" xfId="0" applyFont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 vertical="top"/>
    </xf>
    <xf numFmtId="0" fontId="0" fillId="0" borderId="8" xfId="0" applyBorder="1" applyProtection="1"/>
    <xf numFmtId="0" fontId="3" fillId="0" borderId="9" xfId="0" applyFont="1" applyBorder="1" applyAlignment="1" applyProtection="1">
      <alignment horizontal="right"/>
    </xf>
    <xf numFmtId="0" fontId="22" fillId="0" borderId="0" xfId="0" applyFont="1" applyProtection="1"/>
    <xf numFmtId="0" fontId="4" fillId="0" borderId="4" xfId="0" applyFont="1" applyBorder="1" applyAlignment="1" applyProtection="1">
      <alignment horizontal="left" vertical="center"/>
    </xf>
    <xf numFmtId="0" fontId="16" fillId="0" borderId="0" xfId="0" applyFont="1" applyProtection="1"/>
    <xf numFmtId="0" fontId="2" fillId="0" borderId="4" xfId="0" applyFont="1" applyBorder="1" applyProtection="1"/>
    <xf numFmtId="0" fontId="0" fillId="0" borderId="4" xfId="0" applyBorder="1" applyProtection="1"/>
    <xf numFmtId="0" fontId="2" fillId="0" borderId="0" xfId="0" applyFont="1" applyBorder="1" applyProtection="1"/>
    <xf numFmtId="0" fontId="0" fillId="0" borderId="0" xfId="0" quotePrefix="1" applyBorder="1" applyProtection="1"/>
    <xf numFmtId="0" fontId="18" fillId="5" borderId="0" xfId="0" applyFont="1" applyFill="1" applyProtection="1"/>
    <xf numFmtId="0" fontId="0" fillId="5" borderId="0" xfId="0" applyFill="1" applyProtection="1"/>
    <xf numFmtId="0" fontId="0" fillId="0" borderId="0" xfId="0" quotePrefix="1" applyFill="1" applyBorder="1" applyProtection="1"/>
    <xf numFmtId="0" fontId="0" fillId="0" borderId="0" xfId="0" applyFill="1" applyBorder="1" applyProtection="1"/>
    <xf numFmtId="0" fontId="0" fillId="0" borderId="10" xfId="0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0" fillId="0" borderId="0" xfId="0" applyBorder="1" applyAlignment="1" applyProtection="1"/>
    <xf numFmtId="0" fontId="2" fillId="0" borderId="4" xfId="0" quotePrefix="1" applyFont="1" applyBorder="1" applyAlignment="1" applyProtection="1">
      <alignment vertical="center"/>
    </xf>
    <xf numFmtId="0" fontId="0" fillId="0" borderId="0" xfId="0" quotePrefix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center" vertical="center" wrapText="1"/>
    </xf>
    <xf numFmtId="0" fontId="12" fillId="0" borderId="0" xfId="0" applyFont="1" applyBorder="1" applyProtection="1"/>
    <xf numFmtId="0" fontId="0" fillId="0" borderId="12" xfId="0" applyFont="1" applyBorder="1" applyProtection="1"/>
    <xf numFmtId="0" fontId="27" fillId="0" borderId="0" xfId="0" applyFont="1" applyBorder="1" applyProtection="1"/>
    <xf numFmtId="0" fontId="18" fillId="0" borderId="0" xfId="0" applyFont="1" applyBorder="1" applyProtection="1"/>
    <xf numFmtId="0" fontId="0" fillId="4" borderId="5" xfId="0" applyFont="1" applyFill="1" applyBorder="1" applyProtection="1"/>
    <xf numFmtId="0" fontId="0" fillId="4" borderId="6" xfId="0" applyFont="1" applyFill="1" applyBorder="1" applyProtection="1"/>
    <xf numFmtId="0" fontId="3" fillId="4" borderId="6" xfId="0" applyFont="1" applyFill="1" applyBorder="1" applyAlignment="1" applyProtection="1">
      <alignment vertical="center" wrapText="1"/>
    </xf>
    <xf numFmtId="0" fontId="0" fillId="4" borderId="6" xfId="0" applyFont="1" applyFill="1" applyBorder="1" applyAlignment="1" applyProtection="1">
      <alignment wrapText="1"/>
    </xf>
    <xf numFmtId="0" fontId="4" fillId="4" borderId="6" xfId="0" applyFont="1" applyFill="1" applyBorder="1" applyAlignment="1" applyProtection="1">
      <alignment horizontal="right" wrapText="1"/>
    </xf>
    <xf numFmtId="164" fontId="3" fillId="4" borderId="1" xfId="0" applyNumberFormat="1" applyFont="1" applyFill="1" applyBorder="1" applyAlignment="1" applyProtection="1">
      <alignment horizontal="right"/>
    </xf>
    <xf numFmtId="0" fontId="1" fillId="4" borderId="7" xfId="0" applyFont="1" applyFill="1" applyBorder="1" applyProtection="1"/>
    <xf numFmtId="0" fontId="1" fillId="0" borderId="0" xfId="0" applyFont="1" applyProtection="1"/>
    <xf numFmtId="0" fontId="0" fillId="0" borderId="13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2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16" fillId="0" borderId="0" xfId="0" applyFont="1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18" fillId="0" borderId="0" xfId="0" applyFont="1" applyBorder="1" applyProtection="1">
      <protection locked="0"/>
    </xf>
    <xf numFmtId="0" fontId="8" fillId="0" borderId="0" xfId="0" applyFont="1" applyBorder="1" applyAlignment="1">
      <alignment horizontal="left" indent="1"/>
    </xf>
    <xf numFmtId="0" fontId="0" fillId="0" borderId="0" xfId="0" applyBorder="1"/>
    <xf numFmtId="0" fontId="2" fillId="0" borderId="0" xfId="0" applyFont="1"/>
    <xf numFmtId="0" fontId="0" fillId="0" borderId="12" xfId="0" applyFont="1" applyBorder="1" applyAlignment="1" applyProtection="1">
      <alignment horizontal="right" vertical="center"/>
      <protection locked="0"/>
    </xf>
    <xf numFmtId="49" fontId="0" fillId="0" borderId="12" xfId="0" quotePrefix="1" applyNumberFormat="1" applyFont="1" applyBorder="1" applyAlignment="1" applyProtection="1">
      <alignment horizontal="right" vertical="center" wrapText="1"/>
      <protection locked="0"/>
    </xf>
    <xf numFmtId="0" fontId="0" fillId="0" borderId="12" xfId="0" applyFont="1" applyBorder="1" applyAlignment="1" applyProtection="1">
      <alignment horizontal="right" vertical="center" wrapText="1"/>
      <protection locked="0"/>
    </xf>
    <xf numFmtId="49" fontId="0" fillId="0" borderId="12" xfId="0" applyNumberFormat="1" applyFont="1" applyFill="1" applyBorder="1" applyAlignment="1" applyProtection="1">
      <alignment horizontal="right"/>
      <protection locked="0"/>
    </xf>
    <xf numFmtId="0" fontId="30" fillId="0" borderId="0" xfId="2" applyFont="1" applyAlignment="1">
      <alignment horizontal="left" vertical="center"/>
    </xf>
    <xf numFmtId="0" fontId="30" fillId="0" borderId="0" xfId="2" applyFont="1"/>
    <xf numFmtId="0" fontId="31" fillId="0" borderId="0" xfId="0" applyFont="1"/>
    <xf numFmtId="0" fontId="31" fillId="0" borderId="0" xfId="0" quotePrefix="1" applyFont="1"/>
    <xf numFmtId="164" fontId="0" fillId="0" borderId="0" xfId="3" applyFont="1"/>
    <xf numFmtId="0" fontId="29" fillId="0" borderId="0" xfId="4" applyFont="1" applyAlignment="1" applyProtection="1"/>
    <xf numFmtId="0" fontId="0" fillId="0" borderId="0" xfId="0" applyFont="1"/>
    <xf numFmtId="164" fontId="0" fillId="0" borderId="3" xfId="3" applyFont="1" applyBorder="1"/>
    <xf numFmtId="0" fontId="2" fillId="7" borderId="0" xfId="0" applyFont="1" applyFill="1"/>
    <xf numFmtId="0" fontId="0" fillId="0" borderId="0" xfId="0" applyAlignment="1">
      <alignment vertical="center"/>
    </xf>
    <xf numFmtId="0" fontId="32" fillId="8" borderId="15" xfId="0" applyFont="1" applyFill="1" applyBorder="1"/>
    <xf numFmtId="167" fontId="0" fillId="0" borderId="0" xfId="0" applyNumberFormat="1"/>
    <xf numFmtId="1" fontId="0" fillId="0" borderId="0" xfId="0" applyNumberFormat="1"/>
    <xf numFmtId="14" fontId="0" fillId="0" borderId="0" xfId="0" applyNumberFormat="1"/>
    <xf numFmtId="0" fontId="33" fillId="0" borderId="0" xfId="0" applyFont="1" applyFill="1" applyBorder="1" applyAlignment="1" applyProtection="1">
      <alignment horizontal="left"/>
    </xf>
    <xf numFmtId="0" fontId="33" fillId="0" borderId="8" xfId="0" applyFont="1" applyBorder="1" applyAlignment="1" applyProtection="1">
      <alignment horizontal="left"/>
    </xf>
    <xf numFmtId="0" fontId="20" fillId="0" borderId="0" xfId="0" applyFont="1"/>
    <xf numFmtId="0" fontId="33" fillId="0" borderId="0" xfId="0" applyFont="1" applyFill="1" applyBorder="1" applyAlignment="1" applyProtection="1"/>
    <xf numFmtId="0" fontId="34" fillId="0" borderId="4" xfId="4" quotePrefix="1" applyFont="1" applyFill="1" applyBorder="1" applyAlignment="1" applyProtection="1"/>
    <xf numFmtId="0" fontId="21" fillId="0" borderId="0" xfId="0" applyFont="1" applyBorder="1" applyAlignment="1" applyProtection="1">
      <alignment vertical="center"/>
    </xf>
    <xf numFmtId="0" fontId="13" fillId="5" borderId="1" xfId="4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35" fillId="0" borderId="0" xfId="4" applyFont="1" applyAlignment="1" applyProtection="1">
      <alignment vertical="center"/>
    </xf>
    <xf numFmtId="164" fontId="36" fillId="0" borderId="0" xfId="4" applyNumberFormat="1" applyFont="1" applyFill="1" applyBorder="1" applyAlignment="1" applyProtection="1">
      <alignment vertical="center"/>
    </xf>
    <xf numFmtId="0" fontId="0" fillId="7" borderId="0" xfId="0" applyFill="1"/>
    <xf numFmtId="0" fontId="37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12" fillId="0" borderId="0" xfId="2" applyFont="1" applyBorder="1" applyAlignment="1" applyProtection="1">
      <alignment horizontal="left" vertical="center"/>
    </xf>
    <xf numFmtId="0" fontId="12" fillId="0" borderId="0" xfId="2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8" fillId="0" borderId="0" xfId="0" applyFont="1" applyFill="1" applyBorder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left" vertical="center"/>
    </xf>
    <xf numFmtId="0" fontId="12" fillId="9" borderId="1" xfId="0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64" fontId="8" fillId="0" borderId="16" xfId="3" applyFont="1" applyFill="1" applyBorder="1" applyAlignment="1" applyProtection="1">
      <alignment vertical="center"/>
      <protection locked="0"/>
    </xf>
    <xf numFmtId="164" fontId="8" fillId="0" borderId="13" xfId="3" applyFont="1" applyBorder="1" applyAlignment="1" applyProtection="1">
      <alignment vertical="center"/>
      <protection locked="0"/>
    </xf>
    <xf numFmtId="164" fontId="0" fillId="0" borderId="1" xfId="3" applyFont="1" applyFill="1" applyBorder="1" applyAlignment="1" applyProtection="1">
      <alignment vertical="center" wrapText="1"/>
      <protection locked="0"/>
    </xf>
    <xf numFmtId="168" fontId="0" fillId="0" borderId="0" xfId="3" applyNumberFormat="1" applyFont="1"/>
    <xf numFmtId="168" fontId="0" fillId="0" borderId="3" xfId="3" applyNumberFormat="1" applyFont="1" applyBorder="1"/>
    <xf numFmtId="0" fontId="2" fillId="9" borderId="0" xfId="0" applyFont="1" applyFill="1"/>
    <xf numFmtId="0" fontId="0" fillId="9" borderId="0" xfId="0" applyFill="1"/>
    <xf numFmtId="0" fontId="1" fillId="0" borderId="0" xfId="0" applyFont="1" applyFill="1"/>
    <xf numFmtId="0" fontId="0" fillId="0" borderId="0" xfId="0" applyFill="1"/>
    <xf numFmtId="0" fontId="6" fillId="0" borderId="8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3" xfId="0" applyFont="1" applyFill="1" applyBorder="1" applyAlignment="1" applyProtection="1">
      <alignment horizontal="center" vertical="top"/>
    </xf>
    <xf numFmtId="0" fontId="15" fillId="0" borderId="11" xfId="0" applyFont="1" applyBorder="1" applyAlignment="1" applyProtection="1">
      <alignment horizontal="left" wrapText="1"/>
    </xf>
    <xf numFmtId="0" fontId="15" fillId="0" borderId="8" xfId="0" applyFont="1" applyBorder="1" applyAlignment="1" applyProtection="1">
      <alignment horizontal="left" wrapText="1"/>
    </xf>
    <xf numFmtId="0" fontId="6" fillId="0" borderId="8" xfId="0" applyFont="1" applyBorder="1" applyAlignment="1" applyProtection="1">
      <protection locked="0"/>
    </xf>
    <xf numFmtId="0" fontId="8" fillId="0" borderId="0" xfId="0" applyFont="1" applyBorder="1" applyAlignment="1">
      <alignment horizontal="center" vertical="center" wrapText="1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Protection="1"/>
  </cellXfs>
  <cellStyles count="7">
    <cellStyle name="Comma" xfId="3" builtinId="3"/>
    <cellStyle name="Comma 2" xfId="5" xr:uid="{00000000-0005-0000-0000-000001000000}"/>
    <cellStyle name="Hyperlink" xfId="4" builtinId="8"/>
    <cellStyle name="Hyperlink 2" xfId="6" xr:uid="{00000000-0005-0000-0000-000003000000}"/>
    <cellStyle name="Normal" xfId="0" builtinId="0"/>
    <cellStyle name="Normal 2" xfId="2" xr:uid="{00000000-0005-0000-0000-000005000000}"/>
    <cellStyle name="Normal 3" xfId="1" xr:uid="{00000000-0005-0000-0000-000006000000}"/>
  </cellStyles>
  <dxfs count="14"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9</xdr:row>
      <xdr:rowOff>66675</xdr:rowOff>
    </xdr:from>
    <xdr:to>
      <xdr:col>6</xdr:col>
      <xdr:colOff>211970</xdr:colOff>
      <xdr:row>29</xdr:row>
      <xdr:rowOff>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90ECCC-9F93-98D9-2C60-867AC6A86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781175"/>
          <a:ext cx="7039957" cy="374384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69011</xdr:colOff>
          <xdr:row>35</xdr:row>
          <xdr:rowOff>25879</xdr:rowOff>
        </xdr:from>
        <xdr:to>
          <xdr:col>2</xdr:col>
          <xdr:colOff>276045</xdr:colOff>
          <xdr:row>39</xdr:row>
          <xdr:rowOff>69011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66</xdr:row>
      <xdr:rowOff>19050</xdr:rowOff>
    </xdr:from>
    <xdr:to>
      <xdr:col>4</xdr:col>
      <xdr:colOff>453713</xdr:colOff>
      <xdr:row>81</xdr:row>
      <xdr:rowOff>16193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9466D8-8F8B-943D-5173-69745DB2A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592050"/>
          <a:ext cx="5686425" cy="2843213"/>
        </a:xfrm>
        <a:prstGeom prst="rect">
          <a:avLst/>
        </a:prstGeom>
      </xdr:spPr>
    </xdr:pic>
    <xdr:clientData/>
  </xdr:twoCellAnchor>
  <xdr:twoCellAnchor editAs="oneCell">
    <xdr:from>
      <xdr:col>0</xdr:col>
      <xdr:colOff>43131</xdr:colOff>
      <xdr:row>95</xdr:row>
      <xdr:rowOff>77638</xdr:rowOff>
    </xdr:from>
    <xdr:to>
      <xdr:col>6</xdr:col>
      <xdr:colOff>359421</xdr:colOff>
      <xdr:row>124</xdr:row>
      <xdr:rowOff>35054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3355E2-E870-477A-80FA-4673976B5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31" y="17339095"/>
          <a:ext cx="7640116" cy="5210902"/>
        </a:xfrm>
        <a:prstGeom prst="rect">
          <a:avLst/>
        </a:prstGeom>
      </xdr:spPr>
    </xdr:pic>
    <xdr:clientData/>
  </xdr:twoCellAnchor>
  <xdr:twoCellAnchor editAs="oneCell">
    <xdr:from>
      <xdr:col>0</xdr:col>
      <xdr:colOff>155277</xdr:colOff>
      <xdr:row>50</xdr:row>
      <xdr:rowOff>25880</xdr:rowOff>
    </xdr:from>
    <xdr:to>
      <xdr:col>4</xdr:col>
      <xdr:colOff>491707</xdr:colOff>
      <xdr:row>65</xdr:row>
      <xdr:rowOff>101455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0BA67E9-FF53-29B1-BA59-4078A1532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5277" y="9083616"/>
          <a:ext cx="5736566" cy="279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en/alfresco/uappol/finance/financial-management-and-practices/procedure/general-ledger-journal-entry-glje-requests-procedur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A54"/>
  <sheetViews>
    <sheetView showGridLines="0" tabSelected="1" zoomScaleNormal="100" zoomScaleSheetLayoutView="100" workbookViewId="0">
      <selection activeCell="L22" sqref="L22"/>
    </sheetView>
  </sheetViews>
  <sheetFormatPr defaultColWidth="9.125" defaultRowHeight="14.3" outlineLevelCol="1"/>
  <cols>
    <col min="1" max="1" width="12.125" style="32" customWidth="1"/>
    <col min="2" max="2" width="15.125" style="32" customWidth="1"/>
    <col min="3" max="3" width="12.125" style="32" customWidth="1"/>
    <col min="4" max="4" width="10.875" style="32" customWidth="1"/>
    <col min="5" max="5" width="9.375" style="32" customWidth="1"/>
    <col min="6" max="6" width="11.375" style="32" customWidth="1"/>
    <col min="7" max="7" width="12.625" style="32" customWidth="1"/>
    <col min="8" max="9" width="14.625" style="32" customWidth="1"/>
    <col min="10" max="10" width="15.75" style="32" customWidth="1"/>
    <col min="11" max="11" width="15.25" style="32" customWidth="1"/>
    <col min="12" max="12" width="41.875" style="32" customWidth="1"/>
    <col min="13" max="13" width="9.125" style="42"/>
    <col min="14" max="17" width="9.125" style="32"/>
    <col min="18" max="18" width="9.125" style="32" hidden="1" customWidth="1" outlineLevel="1"/>
    <col min="19" max="19" width="9.125" style="32" collapsed="1"/>
    <col min="20" max="20" width="9.125" style="32"/>
    <col min="21" max="21" width="9.125" style="32" customWidth="1"/>
    <col min="22" max="22" width="33.125" style="84" customWidth="1" outlineLevel="1"/>
    <col min="23" max="24" width="6.125" style="84" customWidth="1" outlineLevel="1"/>
    <col min="25" max="25" width="34.375" style="32" customWidth="1" outlineLevel="1"/>
    <col min="26" max="26" width="63" style="32" customWidth="1" outlineLevel="1"/>
    <col min="27" max="27" width="9.125" style="32" customWidth="1" outlineLevel="1" collapsed="1"/>
    <col min="28" max="16384" width="9.125" style="32"/>
  </cols>
  <sheetData>
    <row r="1" spans="1:27" ht="16.3">
      <c r="A1" s="23" t="s">
        <v>62</v>
      </c>
      <c r="B1" s="24"/>
      <c r="C1" s="24"/>
      <c r="D1" s="25"/>
      <c r="E1" s="25"/>
      <c r="F1" s="25"/>
      <c r="G1" s="25"/>
      <c r="H1" s="25"/>
      <c r="I1" s="25"/>
      <c r="J1" s="25"/>
      <c r="K1" s="26" t="s">
        <v>39</v>
      </c>
      <c r="L1" s="153" t="str">
        <f>CHECKLIST!D6</f>
        <v>[Select from drop down list]</v>
      </c>
      <c r="M1" s="27"/>
      <c r="N1" s="28"/>
      <c r="O1" s="29"/>
      <c r="P1" s="29"/>
      <c r="Q1" s="29"/>
      <c r="R1" s="29"/>
      <c r="S1" s="29"/>
      <c r="T1" s="29"/>
      <c r="U1" s="29"/>
      <c r="V1" s="30" t="s">
        <v>18</v>
      </c>
      <c r="W1" s="30" t="s">
        <v>34</v>
      </c>
      <c r="X1" s="30" t="s">
        <v>35</v>
      </c>
      <c r="Y1" s="31" t="s">
        <v>44</v>
      </c>
      <c r="Z1" s="31" t="s">
        <v>45</v>
      </c>
      <c r="AA1" s="31" t="s">
        <v>59</v>
      </c>
    </row>
    <row r="2" spans="1:27" ht="16.3">
      <c r="A2" s="33" t="s">
        <v>78</v>
      </c>
      <c r="B2" s="34"/>
      <c r="C2" s="34"/>
      <c r="D2" s="29"/>
      <c r="E2" s="29"/>
      <c r="F2" s="29"/>
      <c r="G2" s="29"/>
      <c r="H2" s="29"/>
      <c r="I2" s="29"/>
      <c r="J2" s="29"/>
      <c r="K2" s="35"/>
      <c r="L2" s="153" t="str">
        <f>IF(L1=V4,CHECKLIST!D23,"")</f>
        <v/>
      </c>
      <c r="M2" s="27"/>
      <c r="N2" s="28"/>
      <c r="O2" s="29"/>
      <c r="P2" s="29"/>
      <c r="Q2" s="29"/>
      <c r="R2" s="29"/>
      <c r="S2" s="29"/>
      <c r="T2" s="29"/>
      <c r="U2" s="29"/>
      <c r="V2" s="36" t="s">
        <v>86</v>
      </c>
      <c r="W2" s="36"/>
      <c r="X2" s="36">
        <v>200101</v>
      </c>
      <c r="Y2" s="32" t="s">
        <v>46</v>
      </c>
      <c r="Z2" s="32" t="s">
        <v>94</v>
      </c>
      <c r="AA2" s="32" t="s">
        <v>38</v>
      </c>
    </row>
    <row r="3" spans="1:27" ht="16.3">
      <c r="A3" s="33"/>
      <c r="B3" s="34"/>
      <c r="C3" s="34"/>
      <c r="D3" s="29"/>
      <c r="E3" s="29"/>
      <c r="F3" s="29"/>
      <c r="G3" s="29"/>
      <c r="H3" s="29"/>
      <c r="I3" s="29"/>
      <c r="J3" s="29"/>
      <c r="K3" s="35"/>
      <c r="L3" s="3"/>
      <c r="M3" s="27"/>
      <c r="N3" s="28"/>
      <c r="O3" s="29"/>
      <c r="P3" s="29"/>
      <c r="Q3" s="29"/>
      <c r="R3" s="29"/>
      <c r="S3" s="29"/>
      <c r="T3" s="29"/>
      <c r="U3" s="29"/>
      <c r="V3" s="36" t="s">
        <v>85</v>
      </c>
      <c r="W3" s="36">
        <v>101200</v>
      </c>
      <c r="X3" s="36"/>
      <c r="Y3" s="32" t="s">
        <v>43</v>
      </c>
      <c r="Z3" s="32" t="s">
        <v>95</v>
      </c>
      <c r="AA3" s="37" t="s">
        <v>60</v>
      </c>
    </row>
    <row r="4" spans="1:27" ht="16.3">
      <c r="A4" s="40" t="s">
        <v>26</v>
      </c>
      <c r="B4" s="41"/>
      <c r="C4" s="41"/>
      <c r="D4" s="28"/>
      <c r="E4" s="28"/>
      <c r="F4" s="28"/>
      <c r="G4" s="28"/>
      <c r="H4" s="28"/>
      <c r="I4" s="28"/>
      <c r="J4" s="29"/>
      <c r="K4" s="29"/>
      <c r="L4" s="3"/>
      <c r="V4" s="36" t="s">
        <v>87</v>
      </c>
      <c r="W4" s="36"/>
      <c r="X4" s="32"/>
      <c r="AA4" s="37" t="s">
        <v>82</v>
      </c>
    </row>
    <row r="5" spans="1:27" ht="16.3">
      <c r="A5" s="43" t="s">
        <v>149</v>
      </c>
      <c r="B5" s="41"/>
      <c r="C5" s="41"/>
      <c r="D5" s="28"/>
      <c r="E5" s="28"/>
      <c r="F5" s="28"/>
      <c r="G5" s="28"/>
      <c r="H5" s="28"/>
      <c r="I5" s="28"/>
      <c r="J5" s="29"/>
      <c r="K5" s="29"/>
      <c r="L5" s="3"/>
      <c r="V5" s="36" t="s">
        <v>137</v>
      </c>
      <c r="W5" s="36">
        <v>202701</v>
      </c>
      <c r="X5" s="32"/>
      <c r="AA5" s="37" t="s">
        <v>83</v>
      </c>
    </row>
    <row r="6" spans="1:27" ht="16.3">
      <c r="A6" s="43" t="s">
        <v>150</v>
      </c>
      <c r="B6" s="41"/>
      <c r="C6" s="41"/>
      <c r="D6" s="28"/>
      <c r="E6" s="28"/>
      <c r="F6" s="28"/>
      <c r="G6" s="28"/>
      <c r="H6" s="28"/>
      <c r="I6" s="28"/>
      <c r="J6" s="29"/>
      <c r="K6" s="29"/>
      <c r="L6" s="3"/>
      <c r="V6" s="36" t="s">
        <v>152</v>
      </c>
      <c r="W6" s="36">
        <v>202727</v>
      </c>
      <c r="X6" s="32"/>
    </row>
    <row r="7" spans="1:27" ht="16.3">
      <c r="A7" s="43" t="s">
        <v>153</v>
      </c>
      <c r="B7" s="41"/>
      <c r="C7" s="41"/>
      <c r="D7" s="28"/>
      <c r="E7" s="28"/>
      <c r="F7" s="28"/>
      <c r="G7" s="28"/>
      <c r="H7" s="28"/>
      <c r="I7" s="28"/>
      <c r="J7" s="29"/>
      <c r="K7" s="29"/>
      <c r="L7" s="3"/>
      <c r="V7" s="32"/>
      <c r="W7" s="32"/>
      <c r="X7" s="32"/>
    </row>
    <row r="8" spans="1:27" ht="16.3">
      <c r="A8" s="151" t="s">
        <v>37</v>
      </c>
      <c r="B8" s="41"/>
      <c r="C8" s="41"/>
      <c r="D8" s="28"/>
      <c r="E8" s="28"/>
      <c r="F8" s="28"/>
      <c r="G8" s="27"/>
      <c r="H8" s="28"/>
      <c r="I8" s="28"/>
      <c r="J8" s="29"/>
      <c r="K8" s="29"/>
      <c r="L8" s="3"/>
      <c r="V8" s="32"/>
      <c r="W8" s="32"/>
      <c r="X8" s="32"/>
    </row>
    <row r="9" spans="1:27" ht="16.3">
      <c r="A9" s="44"/>
      <c r="B9" s="41"/>
      <c r="C9" s="41"/>
      <c r="D9" s="28"/>
      <c r="E9" s="28"/>
      <c r="F9" s="28"/>
      <c r="G9" s="28"/>
      <c r="H9" s="28"/>
      <c r="I9" s="28"/>
      <c r="J9" s="29"/>
      <c r="K9" s="29"/>
      <c r="L9" s="3"/>
      <c r="V9" s="32"/>
      <c r="W9" s="32"/>
      <c r="X9" s="32"/>
    </row>
    <row r="10" spans="1:27" ht="16.3">
      <c r="A10" s="45"/>
      <c r="B10" s="38"/>
      <c r="C10" s="38"/>
      <c r="D10" s="29"/>
      <c r="E10" s="29"/>
      <c r="F10" s="29"/>
      <c r="G10" s="29"/>
      <c r="H10" s="29"/>
      <c r="I10" s="29"/>
      <c r="J10" s="29"/>
      <c r="K10" s="29"/>
      <c r="L10" s="3"/>
      <c r="V10" s="32"/>
      <c r="W10" s="32"/>
      <c r="X10" s="32"/>
    </row>
    <row r="11" spans="1:27" s="55" customFormat="1" ht="12.75" customHeight="1">
      <c r="A11" s="46" t="s">
        <v>32</v>
      </c>
      <c r="B11" s="47"/>
      <c r="C11" s="48" t="s">
        <v>133</v>
      </c>
      <c r="D11" s="49"/>
      <c r="E11" s="49"/>
      <c r="F11" s="49"/>
      <c r="G11" s="49"/>
      <c r="H11" s="50"/>
      <c r="I11" s="51"/>
      <c r="J11" s="52"/>
      <c r="K11" s="32"/>
      <c r="L11" s="53"/>
      <c r="M11" s="54"/>
      <c r="V11" s="32"/>
      <c r="W11" s="32"/>
      <c r="X11" s="32"/>
    </row>
    <row r="12" spans="1:27" s="55" customFormat="1" ht="12.75" customHeight="1">
      <c r="A12" s="46"/>
      <c r="B12" s="47"/>
      <c r="C12" s="49"/>
      <c r="D12" s="150"/>
      <c r="E12" s="49"/>
      <c r="F12" s="49"/>
      <c r="G12" s="49"/>
      <c r="H12" s="147"/>
      <c r="I12" s="51"/>
      <c r="J12" s="52"/>
      <c r="K12" s="32"/>
      <c r="L12" s="53"/>
      <c r="M12" s="54"/>
      <c r="V12" s="32"/>
      <c r="W12" s="32"/>
      <c r="X12" s="32"/>
    </row>
    <row r="13" spans="1:27" s="59" customFormat="1" ht="15.65">
      <c r="A13" s="56" t="s">
        <v>40</v>
      </c>
      <c r="B13" s="57"/>
      <c r="C13" s="187"/>
      <c r="D13" s="187"/>
      <c r="E13" s="187"/>
      <c r="F13" s="58"/>
      <c r="G13" s="58"/>
      <c r="H13" s="58"/>
      <c r="I13" s="58"/>
      <c r="J13" s="22"/>
      <c r="L13" s="60"/>
      <c r="M13" s="61"/>
      <c r="N13" s="61"/>
    </row>
    <row r="14" spans="1:27" s="59" customFormat="1" ht="15.8" customHeight="1">
      <c r="A14" s="62"/>
      <c r="B14" s="63"/>
      <c r="C14" s="188" t="s">
        <v>9</v>
      </c>
      <c r="D14" s="188"/>
      <c r="E14" s="188"/>
      <c r="F14" s="64"/>
      <c r="G14" s="64"/>
      <c r="H14" s="64"/>
      <c r="I14" s="64"/>
      <c r="J14" s="65" t="s">
        <v>11</v>
      </c>
      <c r="L14" s="60"/>
      <c r="M14" s="61"/>
      <c r="N14" s="61"/>
      <c r="R14" s="59" t="s">
        <v>30</v>
      </c>
    </row>
    <row r="15" spans="1:27" s="59" customFormat="1" ht="15.8" customHeight="1">
      <c r="A15" s="66" t="s">
        <v>41</v>
      </c>
      <c r="B15" s="58"/>
      <c r="C15" s="187"/>
      <c r="D15" s="187"/>
      <c r="E15" s="187"/>
      <c r="F15" s="189"/>
      <c r="G15" s="189"/>
      <c r="H15" s="189"/>
      <c r="I15" s="67"/>
      <c r="J15" s="22"/>
      <c r="L15" s="60"/>
      <c r="M15" s="61"/>
      <c r="N15" s="61"/>
      <c r="R15" s="59" t="s">
        <v>29</v>
      </c>
    </row>
    <row r="16" spans="1:27" s="70" customFormat="1" ht="20.25" customHeight="1">
      <c r="A16" s="68"/>
      <c r="B16" s="63"/>
      <c r="C16" s="188" t="s">
        <v>9</v>
      </c>
      <c r="D16" s="188"/>
      <c r="E16" s="188"/>
      <c r="F16" s="190" t="s">
        <v>10</v>
      </c>
      <c r="G16" s="190"/>
      <c r="H16" s="190"/>
      <c r="I16" s="69"/>
      <c r="J16" s="65" t="s">
        <v>11</v>
      </c>
      <c r="L16" s="71"/>
      <c r="M16" s="72"/>
      <c r="N16" s="72"/>
    </row>
    <row r="17" spans="1:24" s="59" customFormat="1" ht="18" customHeight="1">
      <c r="A17" s="66" t="s">
        <v>63</v>
      </c>
      <c r="B17" s="58"/>
      <c r="C17" s="193"/>
      <c r="D17" s="193"/>
      <c r="E17" s="193"/>
      <c r="F17" s="189"/>
      <c r="G17" s="189"/>
      <c r="H17" s="189"/>
      <c r="I17" s="67"/>
      <c r="J17" s="22"/>
      <c r="K17" s="61"/>
      <c r="L17" s="60"/>
      <c r="M17" s="61"/>
      <c r="N17" s="61"/>
    </row>
    <row r="18" spans="1:24" s="59" customFormat="1" ht="17.5" customHeight="1">
      <c r="A18" s="73"/>
      <c r="B18" s="63"/>
      <c r="C18" s="188" t="s">
        <v>9</v>
      </c>
      <c r="D18" s="188"/>
      <c r="E18" s="188"/>
      <c r="F18" s="190" t="s">
        <v>10</v>
      </c>
      <c r="G18" s="190"/>
      <c r="H18" s="190"/>
      <c r="I18" s="74"/>
      <c r="J18" s="65" t="s">
        <v>11</v>
      </c>
      <c r="K18" s="61"/>
      <c r="L18" s="60"/>
      <c r="M18" s="61"/>
      <c r="N18" s="61"/>
    </row>
    <row r="19" spans="1:24" s="59" customFormat="1" ht="16.5" customHeight="1">
      <c r="A19" s="66" t="s">
        <v>64</v>
      </c>
      <c r="B19" s="75"/>
      <c r="C19" s="75"/>
      <c r="D19" s="58"/>
      <c r="E19" s="76"/>
      <c r="F19" s="189"/>
      <c r="G19" s="189"/>
      <c r="H19" s="189"/>
      <c r="I19" s="77"/>
      <c r="J19" s="22"/>
      <c r="K19" s="61"/>
      <c r="L19" s="60"/>
      <c r="M19" s="61"/>
      <c r="N19" s="61"/>
    </row>
    <row r="20" spans="1:24" s="61" customFormat="1" ht="13.6">
      <c r="A20" s="62"/>
      <c r="B20" s="75"/>
      <c r="C20" s="75"/>
      <c r="D20" s="78"/>
      <c r="E20" s="78"/>
      <c r="F20" s="190" t="s">
        <v>10</v>
      </c>
      <c r="G20" s="190"/>
      <c r="H20" s="190"/>
      <c r="I20" s="79"/>
      <c r="J20" s="65" t="s">
        <v>11</v>
      </c>
      <c r="L20" s="60"/>
    </row>
    <row r="21" spans="1:24" ht="27.7" customHeight="1">
      <c r="A21" s="191" t="s">
        <v>134</v>
      </c>
      <c r="B21" s="192"/>
      <c r="C21" s="192"/>
      <c r="D21" s="192"/>
      <c r="E21" s="192"/>
      <c r="F21" s="192"/>
      <c r="G21" s="192"/>
      <c r="H21" s="192"/>
      <c r="I21" s="192"/>
      <c r="J21" s="148"/>
      <c r="K21" s="80"/>
      <c r="L21" s="81" t="s">
        <v>165</v>
      </c>
      <c r="V21" s="82"/>
      <c r="W21" s="82"/>
      <c r="X21" s="82"/>
    </row>
    <row r="22" spans="1:24" ht="15.8" customHeight="1">
      <c r="A22" s="83"/>
      <c r="B22" s="38"/>
      <c r="C22" s="38"/>
      <c r="D22" s="29"/>
      <c r="E22" s="29"/>
      <c r="F22" s="29"/>
      <c r="G22" s="29"/>
      <c r="H22" s="29"/>
      <c r="I22" s="29"/>
      <c r="J22" s="29"/>
      <c r="K22" s="29"/>
      <c r="L22" s="3"/>
      <c r="M22" s="39"/>
    </row>
    <row r="23" spans="1:24">
      <c r="A23" s="85" t="s">
        <v>19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1"/>
    </row>
    <row r="24" spans="1:24" ht="16.3">
      <c r="A24" s="86" t="s">
        <v>21</v>
      </c>
      <c r="B24" s="29"/>
      <c r="C24" s="12" t="s">
        <v>16</v>
      </c>
      <c r="D24" s="29" t="s">
        <v>24</v>
      </c>
      <c r="E24" s="29"/>
      <c r="F24" s="28"/>
      <c r="G24" s="29"/>
      <c r="H24" s="29"/>
      <c r="I24" s="87"/>
      <c r="J24" s="29"/>
      <c r="K24" s="29"/>
      <c r="L24" s="2"/>
    </row>
    <row r="25" spans="1:24" ht="16.3">
      <c r="A25" s="86" t="s">
        <v>22</v>
      </c>
      <c r="B25" s="29"/>
      <c r="C25" s="10" t="str">
        <f>F25&amp;G25</f>
        <v>FSK</v>
      </c>
      <c r="D25" s="126" t="s">
        <v>163</v>
      </c>
      <c r="E25" s="29"/>
      <c r="F25" s="29" t="str">
        <f>IF(L1="revenue accrual","ACR",IF(L1="expense accrual","ACR","FSK"))</f>
        <v>FSK</v>
      </c>
      <c r="G25" s="198"/>
      <c r="H25" s="29" t="s">
        <v>164</v>
      </c>
      <c r="I25" s="88"/>
      <c r="J25" s="29"/>
      <c r="K25" s="29"/>
      <c r="L25" s="2"/>
      <c r="M25" s="89"/>
      <c r="N25" s="90"/>
      <c r="O25" s="90"/>
      <c r="P25" s="90"/>
      <c r="Q25" s="90"/>
      <c r="R25" s="90"/>
      <c r="S25" s="90"/>
      <c r="T25" s="90"/>
      <c r="U25" s="90"/>
    </row>
    <row r="26" spans="1:24" ht="16.3">
      <c r="A26" s="86" t="s">
        <v>27</v>
      </c>
      <c r="B26" s="29"/>
      <c r="C26" s="11"/>
      <c r="D26" s="126" t="s">
        <v>65</v>
      </c>
      <c r="E26" s="29"/>
      <c r="F26" s="29"/>
      <c r="G26" s="29"/>
      <c r="H26" s="29"/>
      <c r="I26" s="29"/>
      <c r="J26" s="29"/>
      <c r="K26" s="29"/>
      <c r="L26" s="2"/>
    </row>
    <row r="27" spans="1:24" ht="16.3">
      <c r="A27" s="86" t="s">
        <v>25</v>
      </c>
      <c r="B27" s="29"/>
      <c r="C27" s="12" t="s">
        <v>17</v>
      </c>
      <c r="D27" s="127" t="s">
        <v>24</v>
      </c>
      <c r="E27" s="29"/>
      <c r="F27" s="28"/>
      <c r="G27" s="29"/>
      <c r="H27" s="29"/>
      <c r="I27" s="29"/>
      <c r="J27" s="29"/>
      <c r="K27" s="29"/>
      <c r="L27" s="2"/>
    </row>
    <row r="28" spans="1:24" ht="16.3">
      <c r="A28" s="86" t="s">
        <v>23</v>
      </c>
      <c r="B28" s="29"/>
      <c r="C28" s="10" t="s">
        <v>162</v>
      </c>
      <c r="D28" s="126" t="s">
        <v>163</v>
      </c>
      <c r="E28" s="29"/>
      <c r="F28" s="29"/>
      <c r="G28" s="29"/>
      <c r="H28" s="29"/>
      <c r="I28" s="91"/>
      <c r="J28" s="29"/>
      <c r="K28" s="29"/>
      <c r="L28" s="2"/>
    </row>
    <row r="29" spans="1:24">
      <c r="A29" s="86" t="s">
        <v>28</v>
      </c>
      <c r="B29" s="29"/>
      <c r="C29" s="10" t="s">
        <v>30</v>
      </c>
      <c r="D29" s="92" t="s">
        <v>31</v>
      </c>
      <c r="E29" s="29"/>
      <c r="F29" s="29"/>
      <c r="G29" s="29"/>
      <c r="H29" s="29"/>
      <c r="I29" s="29"/>
      <c r="J29" s="29"/>
      <c r="K29" s="29"/>
      <c r="L29" s="93"/>
      <c r="M29" s="94"/>
      <c r="N29" s="95"/>
      <c r="O29" s="95"/>
      <c r="P29" s="95"/>
      <c r="Q29" s="95"/>
      <c r="R29" s="95"/>
      <c r="S29" s="95"/>
      <c r="T29" s="95"/>
      <c r="U29" s="95"/>
    </row>
    <row r="30" spans="1:24">
      <c r="A30" s="86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93"/>
      <c r="M30" s="94"/>
      <c r="N30" s="95"/>
      <c r="O30" s="95"/>
      <c r="P30" s="95"/>
      <c r="Q30" s="95"/>
      <c r="R30" s="95"/>
      <c r="S30" s="95"/>
      <c r="T30" s="95"/>
      <c r="U30" s="95"/>
      <c r="V30" s="55"/>
      <c r="W30" s="55"/>
      <c r="X30" s="55"/>
    </row>
    <row r="31" spans="1:24">
      <c r="A31" s="86" t="s">
        <v>47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93"/>
      <c r="M31" s="94"/>
      <c r="N31" s="95"/>
      <c r="O31" s="95"/>
      <c r="P31" s="95"/>
      <c r="Q31" s="95"/>
      <c r="R31" s="95"/>
      <c r="S31" s="95"/>
      <c r="T31" s="95"/>
      <c r="U31" s="95"/>
    </row>
    <row r="32" spans="1:24" ht="5.3" customHeight="1">
      <c r="A32" s="86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93"/>
      <c r="M32" s="94"/>
      <c r="N32" s="95"/>
      <c r="O32" s="95"/>
      <c r="P32" s="95"/>
      <c r="Q32" s="95"/>
      <c r="R32" s="95"/>
      <c r="S32" s="95"/>
      <c r="T32" s="95"/>
      <c r="U32" s="95"/>
    </row>
    <row r="33" spans="1:24">
      <c r="A33" s="96" t="s">
        <v>20</v>
      </c>
      <c r="B33" s="97"/>
      <c r="C33" s="97"/>
      <c r="D33" s="98"/>
      <c r="E33" s="98"/>
      <c r="F33" s="98"/>
      <c r="G33" s="98"/>
      <c r="H33" s="98"/>
      <c r="I33" s="98"/>
      <c r="J33" s="98"/>
      <c r="K33" s="98"/>
      <c r="L33" s="93"/>
      <c r="M33" s="94"/>
      <c r="N33" s="95"/>
      <c r="O33" s="95"/>
      <c r="P33" s="95"/>
      <c r="Q33" s="95"/>
      <c r="R33" s="95"/>
      <c r="S33" s="95"/>
      <c r="T33" s="95"/>
      <c r="U33" s="95"/>
    </row>
    <row r="34" spans="1:24">
      <c r="A34" s="99" t="s">
        <v>13</v>
      </c>
      <c r="B34" s="99" t="s">
        <v>14</v>
      </c>
      <c r="C34" s="99" t="s">
        <v>15</v>
      </c>
      <c r="D34" s="99" t="s">
        <v>0</v>
      </c>
      <c r="E34" s="99" t="s">
        <v>1</v>
      </c>
      <c r="F34" s="99" t="s">
        <v>2</v>
      </c>
      <c r="G34" s="99" t="s">
        <v>3</v>
      </c>
      <c r="H34" s="99" t="s">
        <v>4</v>
      </c>
      <c r="I34" s="99" t="s">
        <v>5</v>
      </c>
      <c r="J34" s="99" t="s">
        <v>6</v>
      </c>
      <c r="K34" s="100" t="s">
        <v>7</v>
      </c>
      <c r="L34" s="99" t="s">
        <v>12</v>
      </c>
      <c r="M34" s="101"/>
      <c r="N34" s="29"/>
      <c r="O34" s="29"/>
      <c r="P34" s="29"/>
      <c r="Q34" s="29"/>
      <c r="R34" s="29"/>
      <c r="S34" s="29"/>
    </row>
    <row r="35" spans="1:24" ht="14.95" thickBot="1">
      <c r="A35" s="19" t="s">
        <v>16</v>
      </c>
      <c r="B35" s="19" t="s">
        <v>17</v>
      </c>
      <c r="C35" s="129">
        <f>IF($L$1=$V$2,$X$2,IF($L$1=$V$3,$W$3,IF(AND(($L$1=$V$4),($L$2=$V$5)),$W$5,IF(AND(($L$1=$V$4),($L$2=$V$6)),$W$6,$W$5))))</f>
        <v>202701</v>
      </c>
      <c r="D35" s="130" t="s">
        <v>42</v>
      </c>
      <c r="E35" s="131">
        <v>210</v>
      </c>
      <c r="F35" s="131">
        <v>710201</v>
      </c>
      <c r="G35" s="131">
        <v>0</v>
      </c>
      <c r="H35" s="131">
        <v>0</v>
      </c>
      <c r="I35" s="132"/>
      <c r="J35" s="131"/>
      <c r="K35" s="20"/>
      <c r="L35" s="102"/>
      <c r="M35" s="103" t="str">
        <f>IF(OR((L1=V2),(L1=V4)),Z2,IF(L1=V3,Z3,""))</f>
        <v/>
      </c>
      <c r="N35" s="29"/>
      <c r="O35" s="29"/>
      <c r="P35" s="29"/>
      <c r="Q35" s="29"/>
      <c r="R35" s="29"/>
      <c r="S35" s="29"/>
    </row>
    <row r="36" spans="1:24" s="117" customFormat="1">
      <c r="A36" s="113" t="s">
        <v>16</v>
      </c>
      <c r="B36" s="113" t="s">
        <v>17</v>
      </c>
      <c r="C36" s="13"/>
      <c r="D36" s="14"/>
      <c r="E36" s="15"/>
      <c r="F36" s="15"/>
      <c r="G36" s="15"/>
      <c r="H36" s="15"/>
      <c r="I36" s="16"/>
      <c r="J36" s="15"/>
      <c r="K36" s="17"/>
      <c r="L36" s="18"/>
      <c r="M36" s="115" t="str">
        <f>IF(OR(($L$1=$V$2),($L$1=$V$4)),$Y$2,IF($L$1=$V$3,$Y$3,""))</f>
        <v/>
      </c>
      <c r="N36" s="116"/>
      <c r="O36" s="116"/>
      <c r="P36" s="116"/>
      <c r="Q36" s="116"/>
      <c r="R36" s="116"/>
      <c r="S36" s="116"/>
      <c r="V36" s="118"/>
      <c r="W36" s="118"/>
      <c r="X36" s="118"/>
    </row>
    <row r="37" spans="1:24" s="117" customFormat="1">
      <c r="A37" s="114" t="s">
        <v>16</v>
      </c>
      <c r="B37" s="114" t="s">
        <v>17</v>
      </c>
      <c r="C37" s="13"/>
      <c r="D37" s="14"/>
      <c r="E37" s="15"/>
      <c r="F37" s="15"/>
      <c r="G37" s="15"/>
      <c r="H37" s="15"/>
      <c r="I37" s="16"/>
      <c r="J37" s="15"/>
      <c r="K37" s="17"/>
      <c r="L37" s="18"/>
      <c r="M37" s="115" t="str">
        <f t="shared" ref="M37:M50" si="0">IF(OR(($L$1=$V$2),($L$1=$V$4)),$Y$2,IF($L$1=$V$3,$Y$3,""))</f>
        <v/>
      </c>
      <c r="N37" s="116"/>
      <c r="O37" s="116"/>
      <c r="P37" s="116"/>
      <c r="Q37" s="116"/>
      <c r="R37" s="116"/>
      <c r="S37" s="116"/>
      <c r="V37" s="118"/>
      <c r="W37" s="118"/>
      <c r="X37" s="118"/>
    </row>
    <row r="38" spans="1:24" s="117" customFormat="1">
      <c r="A38" s="114" t="s">
        <v>16</v>
      </c>
      <c r="B38" s="114" t="s">
        <v>17</v>
      </c>
      <c r="C38" s="13"/>
      <c r="D38" s="14"/>
      <c r="E38" s="15"/>
      <c r="F38" s="15"/>
      <c r="G38" s="15"/>
      <c r="H38" s="15"/>
      <c r="I38" s="16"/>
      <c r="J38" s="15"/>
      <c r="K38" s="17"/>
      <c r="L38" s="18"/>
      <c r="M38" s="115" t="str">
        <f t="shared" si="0"/>
        <v/>
      </c>
      <c r="N38" s="116"/>
      <c r="O38" s="116"/>
      <c r="P38" s="116"/>
      <c r="Q38" s="116"/>
      <c r="R38" s="116"/>
      <c r="S38" s="116"/>
      <c r="V38" s="118"/>
      <c r="W38" s="118"/>
      <c r="X38" s="118"/>
    </row>
    <row r="39" spans="1:24" s="117" customFormat="1">
      <c r="A39" s="114" t="s">
        <v>16</v>
      </c>
      <c r="B39" s="114" t="s">
        <v>17</v>
      </c>
      <c r="C39" s="13"/>
      <c r="D39" s="14"/>
      <c r="E39" s="15"/>
      <c r="F39" s="15"/>
      <c r="G39" s="15"/>
      <c r="H39" s="15"/>
      <c r="I39" s="16"/>
      <c r="J39" s="15"/>
      <c r="K39" s="17"/>
      <c r="L39" s="18"/>
      <c r="M39" s="115" t="str">
        <f t="shared" si="0"/>
        <v/>
      </c>
      <c r="N39" s="116"/>
      <c r="O39" s="116"/>
      <c r="P39" s="116"/>
      <c r="Q39" s="116"/>
      <c r="R39" s="116"/>
      <c r="S39" s="116"/>
      <c r="V39" s="118"/>
      <c r="W39" s="118"/>
      <c r="X39" s="118"/>
    </row>
    <row r="40" spans="1:24" s="117" customFormat="1">
      <c r="A40" s="114" t="s">
        <v>16</v>
      </c>
      <c r="B40" s="114" t="s">
        <v>17</v>
      </c>
      <c r="C40" s="13"/>
      <c r="D40" s="14"/>
      <c r="E40" s="15"/>
      <c r="F40" s="15"/>
      <c r="G40" s="15"/>
      <c r="H40" s="15"/>
      <c r="I40" s="16"/>
      <c r="J40" s="15"/>
      <c r="K40" s="17"/>
      <c r="L40" s="18"/>
      <c r="M40" s="115" t="str">
        <f t="shared" si="0"/>
        <v/>
      </c>
      <c r="N40" s="116"/>
      <c r="O40" s="116"/>
      <c r="P40" s="116"/>
      <c r="Q40" s="116"/>
      <c r="R40" s="116"/>
      <c r="S40" s="116"/>
      <c r="V40" s="118"/>
      <c r="W40" s="118"/>
      <c r="X40" s="118"/>
    </row>
    <row r="41" spans="1:24" s="117" customFormat="1">
      <c r="A41" s="114" t="s">
        <v>16</v>
      </c>
      <c r="B41" s="114" t="s">
        <v>17</v>
      </c>
      <c r="C41" s="13"/>
      <c r="D41" s="14"/>
      <c r="E41" s="15"/>
      <c r="F41" s="15"/>
      <c r="G41" s="15"/>
      <c r="H41" s="15"/>
      <c r="I41" s="16"/>
      <c r="J41" s="15"/>
      <c r="K41" s="17"/>
      <c r="L41" s="18"/>
      <c r="M41" s="115" t="str">
        <f t="shared" si="0"/>
        <v/>
      </c>
      <c r="N41" s="116"/>
      <c r="O41" s="116"/>
      <c r="P41" s="116"/>
      <c r="Q41" s="116"/>
      <c r="R41" s="116"/>
      <c r="S41" s="116"/>
      <c r="V41" s="118"/>
      <c r="W41" s="118"/>
      <c r="X41" s="118"/>
    </row>
    <row r="42" spans="1:24" s="117" customFormat="1">
      <c r="A42" s="114" t="s">
        <v>16</v>
      </c>
      <c r="B42" s="114" t="s">
        <v>17</v>
      </c>
      <c r="C42" s="13"/>
      <c r="D42" s="14"/>
      <c r="E42" s="15"/>
      <c r="F42" s="15"/>
      <c r="G42" s="15"/>
      <c r="H42" s="15"/>
      <c r="I42" s="16"/>
      <c r="J42" s="15"/>
      <c r="K42" s="17"/>
      <c r="L42" s="18"/>
      <c r="M42" s="115" t="str">
        <f t="shared" si="0"/>
        <v/>
      </c>
      <c r="N42" s="116"/>
      <c r="O42" s="116"/>
      <c r="P42" s="116"/>
      <c r="Q42" s="116"/>
      <c r="R42" s="116"/>
      <c r="S42" s="116"/>
      <c r="V42" s="118"/>
      <c r="W42" s="118"/>
      <c r="X42" s="118"/>
    </row>
    <row r="43" spans="1:24" s="117" customFormat="1">
      <c r="A43" s="114" t="s">
        <v>16</v>
      </c>
      <c r="B43" s="114" t="s">
        <v>17</v>
      </c>
      <c r="C43" s="13"/>
      <c r="D43" s="14"/>
      <c r="E43" s="15"/>
      <c r="F43" s="15"/>
      <c r="G43" s="15"/>
      <c r="H43" s="15"/>
      <c r="I43" s="16"/>
      <c r="J43" s="15"/>
      <c r="K43" s="17"/>
      <c r="L43" s="18"/>
      <c r="M43" s="115" t="str">
        <f t="shared" si="0"/>
        <v/>
      </c>
      <c r="N43" s="116"/>
      <c r="O43" s="116"/>
      <c r="P43" s="116"/>
      <c r="Q43" s="116"/>
      <c r="R43" s="116"/>
      <c r="S43" s="116"/>
      <c r="V43" s="118"/>
      <c r="W43" s="118"/>
      <c r="X43" s="118"/>
    </row>
    <row r="44" spans="1:24" s="117" customFormat="1">
      <c r="A44" s="114" t="s">
        <v>16</v>
      </c>
      <c r="B44" s="114" t="s">
        <v>17</v>
      </c>
      <c r="C44" s="4"/>
      <c r="D44" s="5"/>
      <c r="E44" s="6"/>
      <c r="F44" s="6"/>
      <c r="G44" s="6"/>
      <c r="H44" s="6"/>
      <c r="I44" s="7"/>
      <c r="J44" s="6"/>
      <c r="K44" s="8"/>
      <c r="L44" s="9"/>
      <c r="M44" s="115" t="str">
        <f t="shared" si="0"/>
        <v/>
      </c>
      <c r="N44" s="116"/>
      <c r="O44" s="116"/>
      <c r="P44" s="116"/>
      <c r="Q44" s="116"/>
      <c r="R44" s="116"/>
      <c r="S44" s="116"/>
      <c r="V44" s="118"/>
      <c r="W44" s="118"/>
      <c r="X44" s="118"/>
    </row>
    <row r="45" spans="1:24" s="117" customFormat="1">
      <c r="A45" s="114" t="s">
        <v>16</v>
      </c>
      <c r="B45" s="114" t="s">
        <v>17</v>
      </c>
      <c r="C45" s="4"/>
      <c r="D45" s="5"/>
      <c r="E45" s="6"/>
      <c r="F45" s="6"/>
      <c r="G45" s="6"/>
      <c r="H45" s="6"/>
      <c r="I45" s="7"/>
      <c r="J45" s="6"/>
      <c r="K45" s="8"/>
      <c r="L45" s="9"/>
      <c r="M45" s="115" t="str">
        <f t="shared" si="0"/>
        <v/>
      </c>
      <c r="N45" s="116"/>
      <c r="O45" s="116"/>
      <c r="P45" s="116"/>
      <c r="Q45" s="116"/>
      <c r="R45" s="116"/>
      <c r="S45" s="116"/>
      <c r="V45" s="118"/>
      <c r="W45" s="118"/>
      <c r="X45" s="118"/>
    </row>
    <row r="46" spans="1:24" s="117" customFormat="1">
      <c r="A46" s="114" t="s">
        <v>16</v>
      </c>
      <c r="B46" s="114" t="s">
        <v>17</v>
      </c>
      <c r="C46" s="4"/>
      <c r="D46" s="5"/>
      <c r="E46" s="6"/>
      <c r="F46" s="6"/>
      <c r="G46" s="6"/>
      <c r="H46" s="6"/>
      <c r="I46" s="7"/>
      <c r="J46" s="6"/>
      <c r="K46" s="8"/>
      <c r="L46" s="9"/>
      <c r="M46" s="115" t="str">
        <f t="shared" si="0"/>
        <v/>
      </c>
      <c r="N46" s="116"/>
      <c r="O46" s="116"/>
      <c r="P46" s="116"/>
      <c r="Q46" s="116"/>
      <c r="R46" s="116"/>
      <c r="S46" s="116"/>
      <c r="V46" s="118"/>
      <c r="W46" s="118"/>
      <c r="X46" s="118"/>
    </row>
    <row r="47" spans="1:24" s="117" customFormat="1">
      <c r="A47" s="114" t="s">
        <v>16</v>
      </c>
      <c r="B47" s="114" t="s">
        <v>17</v>
      </c>
      <c r="C47" s="4"/>
      <c r="D47" s="5"/>
      <c r="E47" s="6"/>
      <c r="F47" s="6"/>
      <c r="G47" s="6"/>
      <c r="H47" s="6"/>
      <c r="I47" s="7"/>
      <c r="J47" s="6"/>
      <c r="K47" s="8"/>
      <c r="L47" s="9"/>
      <c r="M47" s="115" t="str">
        <f t="shared" si="0"/>
        <v/>
      </c>
      <c r="N47" s="116"/>
      <c r="O47" s="116"/>
      <c r="P47" s="116"/>
      <c r="Q47" s="116"/>
      <c r="R47" s="116"/>
      <c r="S47" s="116"/>
      <c r="V47" s="118"/>
      <c r="W47" s="118"/>
      <c r="X47" s="118"/>
    </row>
    <row r="48" spans="1:24" s="117" customFormat="1">
      <c r="A48" s="114" t="s">
        <v>16</v>
      </c>
      <c r="B48" s="114" t="s">
        <v>17</v>
      </c>
      <c r="C48" s="4"/>
      <c r="D48" s="5"/>
      <c r="E48" s="6"/>
      <c r="F48" s="6"/>
      <c r="G48" s="6"/>
      <c r="H48" s="6"/>
      <c r="I48" s="7"/>
      <c r="J48" s="6"/>
      <c r="K48" s="8"/>
      <c r="L48" s="9"/>
      <c r="M48" s="115" t="str">
        <f t="shared" si="0"/>
        <v/>
      </c>
      <c r="N48" s="116"/>
      <c r="O48" s="116"/>
      <c r="P48" s="116"/>
      <c r="Q48" s="116"/>
      <c r="R48" s="116"/>
      <c r="S48" s="116"/>
      <c r="V48" s="118"/>
      <c r="W48" s="118"/>
      <c r="X48" s="118"/>
    </row>
    <row r="49" spans="1:24" s="117" customFormat="1">
      <c r="A49" s="114" t="s">
        <v>16</v>
      </c>
      <c r="B49" s="114" t="s">
        <v>17</v>
      </c>
      <c r="C49" s="4"/>
      <c r="D49" s="5"/>
      <c r="E49" s="6"/>
      <c r="F49" s="6"/>
      <c r="G49" s="6"/>
      <c r="H49" s="6"/>
      <c r="I49" s="7"/>
      <c r="J49" s="6"/>
      <c r="K49" s="8"/>
      <c r="L49" s="9"/>
      <c r="M49" s="115" t="str">
        <f t="shared" si="0"/>
        <v/>
      </c>
      <c r="N49" s="116"/>
      <c r="O49" s="116"/>
      <c r="P49" s="116"/>
      <c r="Q49" s="116"/>
      <c r="R49" s="116"/>
      <c r="S49" s="116"/>
      <c r="V49" s="118"/>
      <c r="W49" s="118"/>
      <c r="X49" s="118"/>
    </row>
    <row r="50" spans="1:24" s="117" customFormat="1">
      <c r="A50" s="114" t="s">
        <v>16</v>
      </c>
      <c r="B50" s="114" t="s">
        <v>17</v>
      </c>
      <c r="C50" s="4"/>
      <c r="D50" s="5"/>
      <c r="E50" s="6"/>
      <c r="F50" s="6"/>
      <c r="G50" s="6"/>
      <c r="H50" s="6"/>
      <c r="I50" s="7"/>
      <c r="J50" s="6"/>
      <c r="K50" s="8"/>
      <c r="L50" s="9"/>
      <c r="M50" s="115" t="str">
        <f t="shared" si="0"/>
        <v/>
      </c>
      <c r="N50" s="116"/>
      <c r="O50" s="116"/>
      <c r="P50" s="116"/>
      <c r="Q50" s="116"/>
      <c r="R50" s="116"/>
      <c r="S50" s="116"/>
      <c r="V50" s="118"/>
      <c r="W50" s="118"/>
      <c r="X50" s="118"/>
    </row>
    <row r="51" spans="1:24" s="117" customFormat="1">
      <c r="A51" s="119" t="s">
        <v>33</v>
      </c>
      <c r="B51" s="120"/>
      <c r="C51" s="120"/>
      <c r="D51" s="121"/>
      <c r="E51" s="122"/>
      <c r="F51" s="122"/>
      <c r="G51" s="122"/>
      <c r="H51" s="122"/>
      <c r="I51" s="122"/>
      <c r="J51" s="122"/>
      <c r="K51" s="123"/>
      <c r="L51" s="124"/>
      <c r="M51" s="125"/>
      <c r="N51" s="116"/>
      <c r="O51" s="116"/>
      <c r="P51" s="116"/>
      <c r="Q51" s="116"/>
      <c r="R51" s="116"/>
      <c r="S51" s="116"/>
      <c r="V51" s="118"/>
      <c r="W51" s="118"/>
      <c r="X51" s="118"/>
    </row>
    <row r="52" spans="1:24">
      <c r="A52" s="105"/>
      <c r="B52" s="106"/>
      <c r="C52" s="106"/>
      <c r="D52" s="107"/>
      <c r="E52" s="108"/>
      <c r="F52" s="108"/>
      <c r="G52" s="108"/>
      <c r="H52" s="108"/>
      <c r="I52" s="108"/>
      <c r="J52" s="109" t="s">
        <v>8</v>
      </c>
      <c r="K52" s="110">
        <f>SUM(K35:K51)</f>
        <v>0</v>
      </c>
      <c r="L52" s="111" t="str">
        <f>IF(ABS(K52)&lt;0.000001,"Journal Entry in Balance","Journal Entry Must Equal Zero")</f>
        <v>Journal Entry in Balance</v>
      </c>
      <c r="M52" s="104"/>
      <c r="N52" s="29"/>
      <c r="O52" s="29"/>
      <c r="P52" s="29"/>
      <c r="Q52" s="29"/>
      <c r="R52" s="29"/>
      <c r="S52" s="29"/>
    </row>
    <row r="54" spans="1:24">
      <c r="A54" s="112"/>
    </row>
  </sheetData>
  <sheetProtection insertRows="0" deleteRows="0"/>
  <protectedRanges>
    <protectedRange sqref="A36:XFD50" name="Delete rows"/>
    <protectedRange sqref="C36:L51" name="Journal Lines"/>
    <protectedRange sqref="C25:C26 C28" name="Header"/>
  </protectedRanges>
  <sortState xmlns:xlrd2="http://schemas.microsoft.com/office/spreadsheetml/2017/richdata2" ref="V20:V34">
    <sortCondition ref="V20:V34"/>
  </sortState>
  <mergeCells count="13">
    <mergeCell ref="F20:H20"/>
    <mergeCell ref="A21:I21"/>
    <mergeCell ref="F16:H16"/>
    <mergeCell ref="F18:H18"/>
    <mergeCell ref="C17:E17"/>
    <mergeCell ref="F17:H17"/>
    <mergeCell ref="C18:E18"/>
    <mergeCell ref="F19:H19"/>
    <mergeCell ref="C13:E13"/>
    <mergeCell ref="C14:E14"/>
    <mergeCell ref="C15:E15"/>
    <mergeCell ref="F15:H15"/>
    <mergeCell ref="C16:E16"/>
  </mergeCells>
  <dataValidations xWindow="1346" yWindow="420" count="20">
    <dataValidation type="textLength" operator="equal" showInputMessage="1" showErrorMessage="1" error="must be 6 digits" sqref="F51" xr:uid="{00000000-0002-0000-0000-000000000000}">
      <formula1>6</formula1>
    </dataValidation>
    <dataValidation type="textLength" operator="equal" showInputMessage="1" showErrorMessage="1" error="must be 6 characters" sqref="C51" xr:uid="{00000000-0002-0000-0000-000001000000}">
      <formula1>6</formula1>
    </dataValidation>
    <dataValidation operator="notEqual" showInputMessage="1" showErrorMessage="1" error="if no program - enter 0_x000a_if a program - 5 characters" prompt="Must enter 0 if no program code used" sqref="G51" xr:uid="{00000000-0002-0000-0000-000002000000}"/>
    <dataValidation type="textLength" operator="lessThanOrEqual" showInputMessage="1" showErrorMessage="1" error="Maximum 27 characters" sqref="L51" xr:uid="{00000000-0002-0000-0000-000003000000}">
      <formula1>30</formula1>
    </dataValidation>
    <dataValidation type="textLength" operator="equal" allowBlank="1" showInputMessage="1" error="must be 5 characters" prompt="must be 5 characters" sqref="D51" xr:uid="{00000000-0002-0000-0000-000004000000}">
      <formula1>5</formula1>
    </dataValidation>
    <dataValidation type="decimal" operator="greaterThan" allowBlank="1" showInputMessage="1" showErrorMessage="1" error="Amount must be greater than 0" prompt="Amount must be greater than 0" sqref="K51" xr:uid="{00000000-0002-0000-0000-000005000000}">
      <formula1>0</formula1>
    </dataValidation>
    <dataValidation type="list" allowBlank="1" showInputMessage="1" showErrorMessage="1" prompt="Y or N only" sqref="C29" xr:uid="{00000000-0002-0000-0000-000006000000}">
      <formula1>$R$14:$R$15</formula1>
    </dataValidation>
    <dataValidation allowBlank="1" showInputMessage="1" showErrorMessage="1" prompt="DO NOT INCLUDE $0 LINES" sqref="K34" xr:uid="{00000000-0002-0000-0000-000007000000}"/>
    <dataValidation allowBlank="1" showInputMessage="1" showErrorMessage="1" prompt="must be 6 digits" sqref="C35" xr:uid="{00000000-0002-0000-0000-000009000000}"/>
    <dataValidation type="textLength" operator="equal" allowBlank="1" showInputMessage="1" showErrorMessage="1" errorTitle="must be 5 characters" error="must be 5 characters" prompt="must be 5 characters" sqref="D36:D50" xr:uid="{00000000-0002-0000-0000-00000A000000}">
      <formula1>5</formula1>
    </dataValidation>
    <dataValidation type="textLength" operator="equal" allowBlank="1" showInputMessage="1" showErrorMessage="1" error="must be 6 digits" prompt="must be 6 digits" sqref="C36:C50 F36:F50" xr:uid="{00000000-0002-0000-0000-00000B000000}">
      <formula1>6</formula1>
    </dataValidation>
    <dataValidation allowBlank="1" showInputMessage="1" showErrorMessage="1" prompt="if no program - enter 0_x000a_if a program - 5 characters" sqref="G36:G50" xr:uid="{00000000-0002-0000-0000-00000C000000}"/>
    <dataValidation allowBlank="1" showInputMessage="1" showErrorMessage="1" error="more than 2 decimals" prompt="no more than 2 decimals" sqref="K35:K50" xr:uid="{00000000-0002-0000-0000-00000E000000}"/>
    <dataValidation type="textLength" allowBlank="1" showInputMessage="1" showErrorMessage="1" error="Leave blank if not applicable._x000a_If applicable sponsor must be 5 to 8 characters._x000a_" prompt="Leave blank if no sponsor code" sqref="J36:J51" xr:uid="{00000000-0002-0000-0000-00000F000000}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6:I51" xr:uid="{00000000-0002-0000-0000-000010000000}">
      <formula1>1</formula1>
      <formula2>15</formula2>
    </dataValidation>
    <dataValidation operator="notEqual" showInputMessage="1" showErrorMessage="1" prompt="if no class - enter 0_x000a_if a class - 5 characters" sqref="H36:H51" xr:uid="{00000000-0002-0000-0000-000011000000}"/>
    <dataValidation allowBlank="1" showInputMessage="1" showErrorMessage="1" prompt="FR ONLY" sqref="C26 C28" xr:uid="{00000000-0002-0000-0000-000013000000}"/>
    <dataValidation allowBlank="1" showInputMessage="1" showErrorMessage="1" prompt="This will populate when the checklist tab is completed" sqref="L1" xr:uid="{EBDB360B-BF2C-4B5D-AD72-F64B0197C1FE}"/>
    <dataValidation type="textLength" operator="lessThanOrEqual" showInputMessage="1" showErrorMessage="1" error="Maximum 30 characters" sqref="L35:L50" xr:uid="{00000000-0002-0000-0000-00000D000000}">
      <formula1>30</formula1>
    </dataValidation>
    <dataValidation allowBlank="1" showInputMessage="1" showErrorMessage="1" prompt="This will populate (if applicable) when the checklist tab is completed" sqref="L2" xr:uid="{40BE398D-1008-4D4C-9EA1-DCD5926F182D}"/>
  </dataValidations>
  <hyperlinks>
    <hyperlink ref="A8" r:id="rId1" xr:uid="{09C3D806-723E-4200-A516-EC9CFC5D9630}"/>
  </hyperlinks>
  <pageMargins left="0.354329615048119" right="0.354329615048119" top="0.23622047244094499" bottom="0.48622047200000001" header="0.31496062992126" footer="0.31496062992126"/>
  <pageSetup scale="71" fitToHeight="0" orientation="landscape" r:id="rId2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C715-CA40-416F-BF2F-8B426DB7BC55}">
  <sheetPr>
    <tabColor rgb="FFFFFFCC"/>
  </sheetPr>
  <dimension ref="A1:CX32"/>
  <sheetViews>
    <sheetView zoomScaleNormal="100" workbookViewId="0">
      <selection activeCell="D6" sqref="D6"/>
    </sheetView>
  </sheetViews>
  <sheetFormatPr defaultColWidth="0" defaultRowHeight="14.3" outlineLevelCol="1"/>
  <cols>
    <col min="1" max="1" width="3.125" style="142" customWidth="1"/>
    <col min="2" max="2" width="2.75" style="142" customWidth="1"/>
    <col min="3" max="3" width="49.625" style="142" customWidth="1"/>
    <col min="4" max="4" width="45.75" style="154" customWidth="1"/>
    <col min="5" max="5" width="58.375" style="154" customWidth="1"/>
    <col min="6" max="6" width="36.625" style="154" customWidth="1"/>
    <col min="7" max="8" width="18.25" style="154" customWidth="1"/>
    <col min="9" max="10" width="18.25" style="142" customWidth="1"/>
    <col min="11" max="11" width="9.125" style="142" customWidth="1"/>
    <col min="12" max="12" width="3.875" style="142" customWidth="1"/>
    <col min="13" max="14" width="19.75" style="142" hidden="1" customWidth="1" outlineLevel="1"/>
    <col min="15" max="15" width="22.625" style="142" hidden="1" customWidth="1" outlineLevel="1"/>
    <col min="16" max="16" width="56.125" style="142" hidden="1" customWidth="1" outlineLevel="1" collapsed="1"/>
    <col min="17" max="94" width="9.125" style="142" hidden="1" customWidth="1" outlineLevel="1" collapsed="1"/>
    <col min="95" max="95" width="9.125" style="142" customWidth="1" collapsed="1"/>
    <col min="96" max="100" width="0" style="142" hidden="1" customWidth="1"/>
    <col min="101" max="101" width="9.125" style="142" hidden="1" customWidth="1" outlineLevel="1"/>
    <col min="102" max="102" width="0" style="142" hidden="1" customWidth="1" outlineLevel="1" collapsed="1"/>
    <col min="103" max="16384" width="0" style="142" hidden="1" outlineLevel="1"/>
  </cols>
  <sheetData>
    <row r="1" spans="1:16">
      <c r="A1" s="165" t="s">
        <v>84</v>
      </c>
      <c r="B1" s="163"/>
      <c r="C1" s="163"/>
      <c r="D1" s="161"/>
      <c r="E1" s="161"/>
      <c r="F1" s="161"/>
      <c r="G1" s="161"/>
      <c r="M1" s="152" t="s">
        <v>18</v>
      </c>
      <c r="N1" s="152" t="s">
        <v>18</v>
      </c>
      <c r="O1" s="152" t="s">
        <v>18</v>
      </c>
      <c r="P1" s="152" t="s">
        <v>18</v>
      </c>
    </row>
    <row r="2" spans="1:16">
      <c r="A2" s="166" t="s">
        <v>61</v>
      </c>
      <c r="B2" s="163"/>
      <c r="C2" s="163"/>
      <c r="D2" s="161"/>
      <c r="E2" s="161"/>
      <c r="F2" s="161"/>
      <c r="G2" s="161"/>
      <c r="M2" s="142" t="s">
        <v>90</v>
      </c>
      <c r="N2" s="142" t="s">
        <v>85</v>
      </c>
      <c r="O2" s="142" t="s">
        <v>137</v>
      </c>
      <c r="P2" s="142" t="s">
        <v>102</v>
      </c>
    </row>
    <row r="3" spans="1:16">
      <c r="A3" s="166"/>
      <c r="B3" s="163"/>
      <c r="C3" s="163"/>
      <c r="D3" s="161"/>
      <c r="E3" s="161"/>
      <c r="F3" s="161"/>
      <c r="G3" s="161"/>
      <c r="M3" s="142" t="s">
        <v>91</v>
      </c>
      <c r="N3" s="142" t="s">
        <v>86</v>
      </c>
      <c r="O3" s="142" t="s">
        <v>138</v>
      </c>
      <c r="P3" s="142" t="s">
        <v>103</v>
      </c>
    </row>
    <row r="4" spans="1:16">
      <c r="A4" s="167" t="s">
        <v>140</v>
      </c>
      <c r="B4" s="163"/>
      <c r="C4" s="163"/>
      <c r="D4" s="161"/>
      <c r="E4" s="161"/>
      <c r="F4" s="161"/>
      <c r="G4" s="161"/>
      <c r="N4" s="142" t="s">
        <v>87</v>
      </c>
    </row>
    <row r="5" spans="1:16">
      <c r="A5" s="167"/>
      <c r="B5" s="163"/>
      <c r="C5" s="163"/>
      <c r="D5" s="161"/>
      <c r="E5" s="161"/>
      <c r="F5" s="161"/>
      <c r="G5" s="161"/>
    </row>
    <row r="6" spans="1:16">
      <c r="A6" s="167" t="s">
        <v>88</v>
      </c>
      <c r="B6" s="163"/>
      <c r="C6" s="163"/>
      <c r="D6" s="176" t="s">
        <v>18</v>
      </c>
      <c r="E6" s="161"/>
      <c r="F6" s="161"/>
      <c r="G6" s="161"/>
    </row>
    <row r="7" spans="1:16">
      <c r="A7" s="163"/>
      <c r="B7" s="163"/>
      <c r="C7" s="163"/>
      <c r="D7" s="161"/>
      <c r="E7" s="161"/>
      <c r="F7" s="161"/>
      <c r="G7" s="161"/>
    </row>
    <row r="8" spans="1:16">
      <c r="A8" s="167" t="s">
        <v>89</v>
      </c>
      <c r="B8" s="163"/>
      <c r="C8" s="163"/>
      <c r="D8" s="161"/>
      <c r="E8" s="161"/>
      <c r="F8" s="161"/>
      <c r="G8" s="161"/>
    </row>
    <row r="9" spans="1:16" ht="18.7" customHeight="1">
      <c r="A9" s="163"/>
      <c r="B9" s="168"/>
      <c r="C9" s="168"/>
      <c r="D9" s="175"/>
      <c r="E9" s="175"/>
      <c r="F9" s="175"/>
      <c r="G9" s="160"/>
      <c r="H9" s="155"/>
    </row>
    <row r="10" spans="1:16" ht="53.5" customHeight="1">
      <c r="A10" s="163"/>
      <c r="B10" s="169">
        <v>1</v>
      </c>
      <c r="C10" s="170" t="s">
        <v>145</v>
      </c>
      <c r="D10" s="195"/>
      <c r="E10" s="196"/>
      <c r="F10" s="197"/>
      <c r="G10" s="161"/>
      <c r="I10" s="194"/>
      <c r="J10" s="194"/>
      <c r="K10" s="194"/>
    </row>
    <row r="11" spans="1:16" ht="53.5" customHeight="1">
      <c r="A11" s="163"/>
      <c r="B11" s="169">
        <v>2</v>
      </c>
      <c r="C11" s="170" t="s">
        <v>139</v>
      </c>
      <c r="D11" s="195"/>
      <c r="E11" s="196"/>
      <c r="F11" s="197"/>
      <c r="G11" s="161"/>
      <c r="I11" s="194"/>
      <c r="J11" s="194"/>
      <c r="K11" s="194"/>
    </row>
    <row r="12" spans="1:16" ht="53.5" customHeight="1">
      <c r="A12" s="163"/>
      <c r="B12" s="169">
        <v>3</v>
      </c>
      <c r="C12" s="170" t="s">
        <v>148</v>
      </c>
      <c r="D12" s="177" t="s">
        <v>18</v>
      </c>
      <c r="E12" s="159" t="str">
        <f>IF(D12="Yes - this amount has been submitted to Shared Services","STOP - Do not submit a GLJE, Please reach out to your FR contact for more guideance","")</f>
        <v/>
      </c>
      <c r="F12" s="160"/>
      <c r="G12" s="161"/>
    </row>
    <row r="13" spans="1:16" ht="53.5" customHeight="1">
      <c r="A13" s="163"/>
      <c r="B13" s="169">
        <v>4</v>
      </c>
      <c r="C13" s="170" t="s">
        <v>141</v>
      </c>
      <c r="D13" s="177" t="s">
        <v>18</v>
      </c>
      <c r="E13" s="159" t="str">
        <f>IF(D13="No","Must add all supporting documents before submission","")</f>
        <v/>
      </c>
      <c r="F13" s="160"/>
      <c r="G13" s="161"/>
    </row>
    <row r="14" spans="1:16" ht="53.5" customHeight="1">
      <c r="A14" s="163"/>
      <c r="B14" s="169">
        <v>5</v>
      </c>
      <c r="C14" s="170" t="s">
        <v>144</v>
      </c>
      <c r="D14" s="177" t="s">
        <v>18</v>
      </c>
      <c r="E14" s="162" t="str">
        <f>IF(D14="no","GLJE will be returned if amount is not easily and quickly tied to supporting documents. For complex transactions, consider providing a reconciliation table (see SUPPORT EXAMPLES tab).","")</f>
        <v/>
      </c>
      <c r="F14" s="160"/>
      <c r="G14" s="161"/>
    </row>
    <row r="15" spans="1:16">
      <c r="A15" s="163"/>
      <c r="B15" s="171"/>
      <c r="C15" s="167"/>
      <c r="D15" s="156"/>
      <c r="E15" s="157"/>
      <c r="F15" s="161"/>
      <c r="G15" s="161"/>
    </row>
    <row r="16" spans="1:16">
      <c r="A16" s="167" t="s">
        <v>146</v>
      </c>
      <c r="B16" s="171"/>
      <c r="C16" s="167"/>
      <c r="D16" s="156"/>
      <c r="E16" s="157"/>
      <c r="F16" s="161"/>
      <c r="G16" s="161"/>
    </row>
    <row r="17" spans="1:7">
      <c r="A17" s="167"/>
      <c r="B17" s="171"/>
      <c r="C17" s="167"/>
      <c r="D17" s="156"/>
      <c r="E17" s="157"/>
      <c r="F17" s="161"/>
      <c r="G17" s="161"/>
    </row>
    <row r="18" spans="1:7" ht="21.75" customHeight="1">
      <c r="A18" s="167"/>
      <c r="B18" s="169">
        <v>6</v>
      </c>
      <c r="C18" s="172" t="s">
        <v>142</v>
      </c>
      <c r="D18" s="178">
        <f>SUM(GLJE!K36:K50)</f>
        <v>0</v>
      </c>
      <c r="E18" s="157"/>
      <c r="F18" s="161"/>
      <c r="G18" s="161"/>
    </row>
    <row r="19" spans="1:7" ht="21.75" customHeight="1">
      <c r="A19" s="167"/>
      <c r="B19" s="169">
        <v>7</v>
      </c>
      <c r="C19" s="172" t="s">
        <v>143</v>
      </c>
      <c r="D19" s="180"/>
      <c r="E19" s="157"/>
      <c r="F19" s="161"/>
      <c r="G19" s="161"/>
    </row>
    <row r="20" spans="1:7" ht="21.75" customHeight="1">
      <c r="A20" s="167"/>
      <c r="B20" s="169">
        <v>8</v>
      </c>
      <c r="C20" s="172" t="s">
        <v>92</v>
      </c>
      <c r="D20" s="179">
        <f>D18-D19</f>
        <v>0</v>
      </c>
      <c r="E20" s="159" t="str">
        <f>IF(D20&lt;&gt;0,"Investigate, Journal Will Not Be Approved","")</f>
        <v/>
      </c>
      <c r="F20" s="161"/>
      <c r="G20" s="161"/>
    </row>
    <row r="21" spans="1:7">
      <c r="A21" s="163"/>
      <c r="B21" s="173"/>
      <c r="C21" s="163"/>
      <c r="D21" s="161"/>
      <c r="E21" s="161"/>
      <c r="F21" s="161"/>
      <c r="G21" s="161"/>
    </row>
    <row r="22" spans="1:7">
      <c r="A22" s="163"/>
      <c r="B22" s="163"/>
      <c r="C22" s="163"/>
      <c r="D22" s="163"/>
      <c r="E22" s="163"/>
      <c r="F22" s="161"/>
      <c r="G22" s="161"/>
    </row>
    <row r="23" spans="1:7">
      <c r="A23" s="167" t="s">
        <v>151</v>
      </c>
      <c r="B23" s="174"/>
      <c r="C23" s="174"/>
      <c r="D23" s="177" t="s">
        <v>18</v>
      </c>
      <c r="E23" s="164"/>
      <c r="F23" s="164"/>
      <c r="G23" s="161"/>
    </row>
    <row r="24" spans="1:7">
      <c r="A24" s="163"/>
      <c r="B24" s="163"/>
      <c r="C24" s="163"/>
      <c r="D24" s="161"/>
      <c r="E24" s="161"/>
      <c r="F24" s="161"/>
      <c r="G24" s="161"/>
    </row>
    <row r="25" spans="1:7">
      <c r="A25" s="163"/>
      <c r="B25" s="163"/>
      <c r="C25" s="163"/>
      <c r="D25" s="161"/>
      <c r="E25" s="161"/>
      <c r="F25" s="161"/>
      <c r="G25" s="161"/>
    </row>
    <row r="26" spans="1:7">
      <c r="A26" s="163"/>
      <c r="B26" s="163"/>
      <c r="C26" s="163"/>
      <c r="D26" s="161"/>
      <c r="E26" s="161"/>
      <c r="F26" s="161"/>
      <c r="G26" s="161"/>
    </row>
    <row r="27" spans="1:7">
      <c r="A27" s="163"/>
      <c r="B27" s="163"/>
      <c r="C27" s="163"/>
      <c r="D27" s="161"/>
      <c r="E27" s="161"/>
      <c r="F27" s="161"/>
      <c r="G27" s="161"/>
    </row>
    <row r="28" spans="1:7">
      <c r="A28" s="163"/>
      <c r="B28" s="163"/>
      <c r="C28" s="163"/>
      <c r="D28" s="161"/>
      <c r="E28" s="161"/>
      <c r="F28" s="161"/>
      <c r="G28" s="161"/>
    </row>
    <row r="29" spans="1:7">
      <c r="A29" s="163"/>
      <c r="B29" s="163"/>
      <c r="C29" s="163"/>
      <c r="D29" s="161"/>
      <c r="E29" s="161"/>
      <c r="F29" s="161"/>
      <c r="G29" s="161"/>
    </row>
    <row r="30" spans="1:7">
      <c r="A30" s="163"/>
      <c r="B30" s="163"/>
      <c r="C30" s="163"/>
      <c r="D30" s="161"/>
      <c r="E30" s="161"/>
      <c r="F30" s="161"/>
      <c r="G30" s="161"/>
    </row>
    <row r="31" spans="1:7">
      <c r="A31" s="163"/>
      <c r="B31" s="163"/>
      <c r="C31" s="163"/>
      <c r="D31" s="161"/>
      <c r="E31" s="161"/>
      <c r="F31" s="161"/>
      <c r="G31" s="161"/>
    </row>
    <row r="32" spans="1:7">
      <c r="A32" s="163"/>
      <c r="B32" s="163"/>
      <c r="C32" s="163"/>
      <c r="D32" s="161"/>
      <c r="E32" s="161"/>
      <c r="F32" s="161"/>
      <c r="G32" s="161"/>
    </row>
  </sheetData>
  <sheetProtection sheet="1" formatRows="0" insertHyperlinks="0" selectLockedCells="1"/>
  <mergeCells count="4">
    <mergeCell ref="I11:K11"/>
    <mergeCell ref="D10:F10"/>
    <mergeCell ref="D11:F11"/>
    <mergeCell ref="I10:K10"/>
  </mergeCells>
  <conditionalFormatting sqref="D6">
    <cfRule type="expression" dxfId="13" priority="88">
      <formula>$D$6=$N$1</formula>
    </cfRule>
  </conditionalFormatting>
  <conditionalFormatting sqref="D11">
    <cfRule type="expression" dxfId="12" priority="94">
      <formula>IF(OR(D6=N2,D6=N3),ISBLANK($D$11),)</formula>
    </cfRule>
  </conditionalFormatting>
  <conditionalFormatting sqref="D12">
    <cfRule type="expression" dxfId="11" priority="95" stopIfTrue="1">
      <formula>OR($D$6=$N$4,$D$6=$N$2)</formula>
    </cfRule>
    <cfRule type="expression" dxfId="10" priority="96">
      <formula>IF(OR($D$6=$N$2,$D$6=$N$3),($D$12=$M$1),)</formula>
    </cfRule>
  </conditionalFormatting>
  <conditionalFormatting sqref="D13">
    <cfRule type="expression" dxfId="9" priority="89" stopIfTrue="1">
      <formula>$D$6=$N$1</formula>
    </cfRule>
    <cfRule type="expression" dxfId="8" priority="92">
      <formula>IF(OR($D$6=$N$2,$D$6=$N$3,$D$6=$N$4),($D$13=$M$1),)</formula>
    </cfRule>
  </conditionalFormatting>
  <conditionalFormatting sqref="D14">
    <cfRule type="expression" priority="5" stopIfTrue="1">
      <formula>$D$6=$N$1</formula>
    </cfRule>
    <cfRule type="expression" dxfId="7" priority="6">
      <formula>IF(OR($D$6=$N$2,$D$6=$N$3,$D$6=$N$4),($D$14=$M$1),)</formula>
    </cfRule>
  </conditionalFormatting>
  <conditionalFormatting sqref="D19">
    <cfRule type="expression" dxfId="6" priority="97">
      <formula>IF(OR($D$6=$N$2,$D$6=$N$3,$D$6=$N$4),ISBLANK($D$19),)</formula>
    </cfRule>
  </conditionalFormatting>
  <conditionalFormatting sqref="D23">
    <cfRule type="expression" dxfId="5" priority="1" stopIfTrue="1">
      <formula>OR($D$6=$N$3,$D$6=$N$2)</formula>
    </cfRule>
    <cfRule type="expression" dxfId="4" priority="3" stopIfTrue="1">
      <formula>$D$6=$N$1</formula>
    </cfRule>
    <cfRule type="expression" dxfId="3" priority="4">
      <formula>IF(($D$6=$N$4),($D$23=$N$1),)</formula>
    </cfRule>
  </conditionalFormatting>
  <conditionalFormatting sqref="D10:F10">
    <cfRule type="expression" dxfId="2" priority="93">
      <formula>IF(OR($D$6=$N$2,$D$6=$N$3,$D$6=$N$4),ISBLANK($D$10),)</formula>
    </cfRule>
  </conditionalFormatting>
  <conditionalFormatting sqref="D11:F11">
    <cfRule type="expression" dxfId="1" priority="86" stopIfTrue="1">
      <formula>D6=$N$4</formula>
    </cfRule>
  </conditionalFormatting>
  <conditionalFormatting sqref="I10:K10">
    <cfRule type="expression" dxfId="0" priority="19">
      <formula>"isblank($D$11)"</formula>
    </cfRule>
  </conditionalFormatting>
  <dataValidations count="5">
    <dataValidation allowBlank="1" showInputMessage="1" showErrorMessage="1" prompt="e.g. product or service provided but final amount not available, cashier closes on March 31st, Invoice received late,etc. _x000a_" sqref="D11:F11" xr:uid="{A1377272-C86C-408F-8AAC-EC99C9A43939}"/>
    <dataValidation type="list" allowBlank="1" showInputMessage="1" showErrorMessage="1" sqref="D12" xr:uid="{8D8FF7A3-12FE-4D6A-925E-E0C669A4DC99}">
      <formula1>$P$1:$P$3</formula1>
    </dataValidation>
    <dataValidation type="list" allowBlank="1" showInputMessage="1" showErrorMessage="1" sqref="D13:D14" xr:uid="{7364FF0B-891A-4506-9D74-0405DEDAB293}">
      <formula1>$M$1:$M$3</formula1>
    </dataValidation>
    <dataValidation type="list" allowBlank="1" showInputMessage="1" showErrorMessage="1" sqref="D6" xr:uid="{47CABD8A-0B52-4B70-A68F-15DD4BEA8B56}">
      <formula1>$N$1:$N$4</formula1>
    </dataValidation>
    <dataValidation type="list" allowBlank="1" showInputMessage="1" showErrorMessage="1" sqref="D23" xr:uid="{156C5F91-426E-4CB6-BBD8-4AD9A052F209}">
      <formula1>$O$1:$O$3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7C2E-D2AC-4159-AD64-E4F7AA59B689}">
  <dimension ref="A1:L6"/>
  <sheetViews>
    <sheetView workbookViewId="0">
      <selection activeCell="B10" sqref="B10"/>
    </sheetView>
  </sheetViews>
  <sheetFormatPr defaultRowHeight="14.3"/>
  <sheetData>
    <row r="1" spans="1:12" ht="16.3">
      <c r="A1" s="133" t="s">
        <v>147</v>
      </c>
    </row>
    <row r="2" spans="1:12" ht="16.3">
      <c r="A2" s="134" t="s">
        <v>61</v>
      </c>
    </row>
    <row r="3" spans="1:12" ht="16.3">
      <c r="A3" s="135"/>
    </row>
    <row r="4" spans="1:12" ht="16.3">
      <c r="A4" s="136" t="s">
        <v>93</v>
      </c>
    </row>
    <row r="5" spans="1:12" ht="16.3">
      <c r="A5" s="136" t="s">
        <v>135</v>
      </c>
      <c r="L5" s="149"/>
    </row>
    <row r="6" spans="1:12" ht="16.3">
      <c r="A6" s="136" t="s">
        <v>136</v>
      </c>
      <c r="L6" s="14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69D5-1460-4BB1-80C7-6C4E68D4102F}">
  <dimension ref="A1:X94"/>
  <sheetViews>
    <sheetView workbookViewId="0">
      <selection activeCell="F60" sqref="F60:L60"/>
    </sheetView>
  </sheetViews>
  <sheetFormatPr defaultRowHeight="14.3"/>
  <cols>
    <col min="1" max="1" width="25.75" customWidth="1"/>
    <col min="2" max="2" width="11.125" bestFit="1" customWidth="1"/>
    <col min="3" max="3" width="23.625" bestFit="1" customWidth="1"/>
    <col min="4" max="4" width="17.75" bestFit="1" customWidth="1"/>
    <col min="5" max="5" width="15.125" bestFit="1" customWidth="1"/>
    <col min="6" max="6" width="12.75" bestFit="1" customWidth="1"/>
    <col min="7" max="7" width="7" bestFit="1" customWidth="1"/>
    <col min="8" max="8" width="17.625" bestFit="1" customWidth="1"/>
    <col min="9" max="9" width="11" customWidth="1"/>
    <col min="10" max="10" width="17.875" bestFit="1" customWidth="1"/>
    <col min="11" max="11" width="6.625" bestFit="1" customWidth="1"/>
    <col min="12" max="12" width="14.625" bestFit="1" customWidth="1"/>
    <col min="13" max="13" width="13.125" bestFit="1" customWidth="1"/>
    <col min="14" max="14" width="8.375" bestFit="1" customWidth="1"/>
    <col min="15" max="15" width="11" bestFit="1" customWidth="1"/>
    <col min="16" max="16" width="7" bestFit="1" customWidth="1"/>
    <col min="17" max="17" width="13.125" bestFit="1" customWidth="1"/>
    <col min="18" max="18" width="11.375" bestFit="1" customWidth="1"/>
    <col min="19" max="19" width="17.75" bestFit="1" customWidth="1"/>
    <col min="20" max="20" width="7.375" bestFit="1" customWidth="1"/>
    <col min="21" max="21" width="7" bestFit="1" customWidth="1"/>
    <col min="22" max="22" width="10.625" bestFit="1" customWidth="1"/>
    <col min="23" max="23" width="10" bestFit="1" customWidth="1"/>
    <col min="24" max="24" width="4" bestFit="1" customWidth="1"/>
  </cols>
  <sheetData>
    <row r="1" spans="1:8">
      <c r="A1" s="138" t="s">
        <v>96</v>
      </c>
      <c r="H1" s="149"/>
    </row>
    <row r="2" spans="1:8">
      <c r="A2" s="138" t="s">
        <v>158</v>
      </c>
    </row>
    <row r="3" spans="1:8">
      <c r="A3" s="138" t="s">
        <v>104</v>
      </c>
      <c r="C3" s="139"/>
    </row>
    <row r="4" spans="1:8">
      <c r="A4" s="138" t="s">
        <v>154</v>
      </c>
    </row>
    <row r="6" spans="1:8" s="184" customFormat="1">
      <c r="A6" s="183" t="s">
        <v>97</v>
      </c>
    </row>
    <row r="7" spans="1:8">
      <c r="A7" t="s">
        <v>98</v>
      </c>
    </row>
    <row r="9" spans="1:8">
      <c r="A9" t="s">
        <v>99</v>
      </c>
      <c r="B9" s="137">
        <v>10000</v>
      </c>
    </row>
    <row r="33" spans="1:6" s="184" customFormat="1">
      <c r="A33" s="183" t="s">
        <v>158</v>
      </c>
    </row>
    <row r="34" spans="1:6">
      <c r="A34" t="s">
        <v>159</v>
      </c>
    </row>
    <row r="36" spans="1:6">
      <c r="D36" t="s">
        <v>100</v>
      </c>
      <c r="E36" t="s">
        <v>101</v>
      </c>
    </row>
    <row r="37" spans="1:6">
      <c r="D37">
        <v>1</v>
      </c>
      <c r="E37" s="137">
        <v>10000</v>
      </c>
    </row>
    <row r="38" spans="1:6">
      <c r="D38">
        <v>2</v>
      </c>
      <c r="E38" s="137">
        <v>15000</v>
      </c>
    </row>
    <row r="39" spans="1:6">
      <c r="D39">
        <v>3</v>
      </c>
      <c r="E39" s="137">
        <v>9000</v>
      </c>
    </row>
    <row r="40" spans="1:6">
      <c r="E40" s="140">
        <f>SUM(E37:E39)</f>
        <v>34000</v>
      </c>
      <c r="F40" t="s">
        <v>99</v>
      </c>
    </row>
    <row r="46" spans="1:6" s="184" customFormat="1">
      <c r="A46" s="183" t="s">
        <v>104</v>
      </c>
    </row>
    <row r="47" spans="1:6">
      <c r="A47" t="s">
        <v>161</v>
      </c>
    </row>
    <row r="49" spans="1:12">
      <c r="A49" s="141" t="s">
        <v>160</v>
      </c>
      <c r="B49" s="158"/>
      <c r="C49" s="158"/>
      <c r="D49" s="158"/>
      <c r="E49" s="158"/>
      <c r="F49" s="158"/>
      <c r="G49" s="158"/>
      <c r="H49" s="158"/>
      <c r="I49" s="158"/>
    </row>
    <row r="50" spans="1:12">
      <c r="A50" s="142"/>
    </row>
    <row r="51" spans="1:12">
      <c r="A51" s="142"/>
    </row>
    <row r="52" spans="1:12">
      <c r="A52" s="142"/>
    </row>
    <row r="53" spans="1:12">
      <c r="A53" s="142"/>
    </row>
    <row r="54" spans="1:12">
      <c r="A54" s="142"/>
      <c r="F54" s="185"/>
      <c r="G54" s="186"/>
      <c r="H54" s="186"/>
      <c r="I54" s="186"/>
    </row>
    <row r="55" spans="1:12">
      <c r="A55" s="142"/>
    </row>
    <row r="56" spans="1:12">
      <c r="A56" s="142"/>
    </row>
    <row r="57" spans="1:12">
      <c r="A57" s="142"/>
    </row>
    <row r="58" spans="1:12">
      <c r="A58" s="142"/>
    </row>
    <row r="60" spans="1:12">
      <c r="F60" s="185"/>
      <c r="G60" s="186"/>
      <c r="H60" s="186"/>
      <c r="I60" s="186"/>
      <c r="J60" s="186"/>
      <c r="K60" s="186"/>
      <c r="L60" s="186"/>
    </row>
    <row r="73" spans="1:1">
      <c r="A73" s="128"/>
    </row>
    <row r="74" spans="1:1">
      <c r="A74" s="128"/>
    </row>
    <row r="75" spans="1:1">
      <c r="A75" s="128"/>
    </row>
    <row r="76" spans="1:1">
      <c r="A76" s="128"/>
    </row>
    <row r="77" spans="1:1">
      <c r="A77" s="128"/>
    </row>
    <row r="78" spans="1:1">
      <c r="A78" s="128"/>
    </row>
    <row r="79" spans="1:1">
      <c r="A79" s="128"/>
    </row>
    <row r="80" spans="1:1">
      <c r="A80" s="128"/>
    </row>
    <row r="81" spans="1:24">
      <c r="A81" s="128"/>
    </row>
    <row r="82" spans="1:24">
      <c r="A82" s="128"/>
    </row>
    <row r="83" spans="1:24">
      <c r="A83" s="128"/>
    </row>
    <row r="84" spans="1:24" ht="14.95" thickBot="1"/>
    <row r="85" spans="1:24" ht="15.65" thickTop="1" thickBot="1">
      <c r="A85" s="143" t="s">
        <v>122</v>
      </c>
      <c r="D85" s="144"/>
      <c r="O85" s="145"/>
      <c r="P85" s="145"/>
      <c r="Q85" s="146"/>
      <c r="U85" s="145"/>
      <c r="W85" s="146"/>
    </row>
    <row r="86" spans="1:24" ht="15.65" thickTop="1" thickBot="1">
      <c r="A86" s="143" t="s">
        <v>13</v>
      </c>
      <c r="B86" s="143" t="s">
        <v>105</v>
      </c>
      <c r="C86" s="143" t="s">
        <v>106</v>
      </c>
      <c r="D86" s="143" t="s">
        <v>107</v>
      </c>
      <c r="E86" s="143" t="s">
        <v>108</v>
      </c>
      <c r="F86" s="143" t="s">
        <v>1</v>
      </c>
      <c r="G86" s="143" t="s">
        <v>2</v>
      </c>
      <c r="H86" s="143" t="s">
        <v>109</v>
      </c>
      <c r="I86" s="143" t="s">
        <v>3</v>
      </c>
      <c r="J86" s="143" t="s">
        <v>110</v>
      </c>
      <c r="K86" s="143" t="s">
        <v>4</v>
      </c>
      <c r="L86" s="143" t="s">
        <v>111</v>
      </c>
      <c r="M86" s="143" t="s">
        <v>112</v>
      </c>
      <c r="N86" s="143" t="s">
        <v>6</v>
      </c>
      <c r="O86" s="143" t="s">
        <v>113</v>
      </c>
      <c r="P86" s="143" t="s">
        <v>114</v>
      </c>
      <c r="Q86" s="143" t="s">
        <v>115</v>
      </c>
      <c r="R86" s="143" t="s">
        <v>116</v>
      </c>
      <c r="S86" s="143" t="s">
        <v>117</v>
      </c>
      <c r="T86" s="143" t="s">
        <v>23</v>
      </c>
      <c r="U86" s="143" t="s">
        <v>118</v>
      </c>
      <c r="V86" s="143" t="s">
        <v>119</v>
      </c>
      <c r="W86" s="143" t="s">
        <v>120</v>
      </c>
      <c r="X86" s="143" t="s">
        <v>121</v>
      </c>
    </row>
    <row r="87" spans="1:24" ht="14.95" thickTop="1">
      <c r="A87" t="s">
        <v>16</v>
      </c>
      <c r="B87" t="s">
        <v>123</v>
      </c>
      <c r="C87" t="s">
        <v>124</v>
      </c>
      <c r="D87">
        <v>-7500</v>
      </c>
      <c r="E87">
        <v>402182</v>
      </c>
      <c r="F87">
        <v>210</v>
      </c>
      <c r="G87">
        <v>111111</v>
      </c>
      <c r="H87" t="s">
        <v>125</v>
      </c>
      <c r="I87">
        <v>11111</v>
      </c>
      <c r="J87" t="s">
        <v>3</v>
      </c>
      <c r="K87" t="s">
        <v>126</v>
      </c>
      <c r="L87" t="s">
        <v>4</v>
      </c>
      <c r="O87" t="s">
        <v>127</v>
      </c>
      <c r="P87">
        <v>9</v>
      </c>
      <c r="Q87" t="s">
        <v>128</v>
      </c>
      <c r="R87" t="s">
        <v>129</v>
      </c>
      <c r="S87" t="s">
        <v>130</v>
      </c>
      <c r="T87" t="s">
        <v>131</v>
      </c>
      <c r="U87">
        <v>1</v>
      </c>
      <c r="V87" t="s">
        <v>132</v>
      </c>
      <c r="W87" t="s">
        <v>128</v>
      </c>
    </row>
    <row r="90" spans="1:24" s="184" customFormat="1">
      <c r="A90" s="183" t="s">
        <v>154</v>
      </c>
    </row>
    <row r="92" spans="1:24">
      <c r="A92" t="s">
        <v>155</v>
      </c>
      <c r="B92" s="181">
        <v>700000</v>
      </c>
    </row>
    <row r="93" spans="1:24">
      <c r="A93" t="s">
        <v>156</v>
      </c>
      <c r="B93" s="181">
        <v>9</v>
      </c>
    </row>
    <row r="94" spans="1:24">
      <c r="A94" t="s">
        <v>157</v>
      </c>
      <c r="B94" s="182">
        <f>B92/12*B93</f>
        <v>525000</v>
      </c>
      <c r="C94" t="s">
        <v>99</v>
      </c>
    </row>
  </sheetData>
  <hyperlinks>
    <hyperlink ref="A1" location="'SUPPORT EXAMPLES'!A6" display="Example 1: One PDF with one amount to be accrued " xr:uid="{786E3E82-62C2-4E57-97EF-C495F455FB45}"/>
    <hyperlink ref="A2" location="'SUPPORT EXAMPLES'!A33" display="Example 2: Multipe PDFs (or multiple documents within one PDF) to be accrued" xr:uid="{241CF1E9-0495-4762-93AF-4E7A569800FB}"/>
    <hyperlink ref="A3" location="'SUPPORT EXAMPLES'!A46" display="Example 3: Deferred Revenue" xr:uid="{13E2AB6A-48E8-4923-9892-6C8BE9B4154B}"/>
    <hyperlink ref="A4" location="'SUPPORT EXAMPLES'!A90" display="Example 4: Deferred Revenue - prorated by month" xr:uid="{1EDDC447-3ADE-46A3-B4B5-5259A3A0B321}"/>
  </hyperlinks>
  <pageMargins left="0.7" right="0.7" top="0.75" bottom="0.75" header="0.3" footer="0.3"/>
  <pageSetup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7169" r:id="rId4">
          <objectPr defaultSize="0" r:id="rId5">
            <anchor moveWithCells="1">
              <from>
                <xdr:col>1</xdr:col>
                <xdr:colOff>69011</xdr:colOff>
                <xdr:row>35</xdr:row>
                <xdr:rowOff>25879</xdr:rowOff>
              </from>
              <to>
                <xdr:col>2</xdr:col>
                <xdr:colOff>276045</xdr:colOff>
                <xdr:row>39</xdr:row>
                <xdr:rowOff>69011</xdr:rowOff>
              </to>
            </anchor>
          </objectPr>
        </oleObject>
      </mc:Choice>
      <mc:Fallback>
        <oleObject progId="Acrobat Document" dvAspect="DVASPECT_ICON" shapeId="716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"/>
  <sheetViews>
    <sheetView zoomScaleNormal="100" workbookViewId="0">
      <selection activeCell="A5" sqref="A5"/>
    </sheetView>
  </sheetViews>
  <sheetFormatPr defaultColWidth="9.125" defaultRowHeight="12.9"/>
  <cols>
    <col min="1" max="1" width="50.125" style="21" bestFit="1" customWidth="1"/>
    <col min="2" max="2" width="3.875" style="21" customWidth="1"/>
    <col min="3" max="3" width="38.25" style="21" bestFit="1" customWidth="1"/>
    <col min="4" max="6" width="9.125" style="21"/>
    <col min="7" max="7" width="32.25" style="21" customWidth="1"/>
    <col min="8" max="8" width="26.75" style="21" customWidth="1"/>
    <col min="9" max="16384" width="9.125" style="21"/>
  </cols>
  <sheetData>
    <row r="1" spans="1:3">
      <c r="A1" s="21" t="s">
        <v>36</v>
      </c>
    </row>
    <row r="2" spans="1:3">
      <c r="A2" s="21" t="s">
        <v>52</v>
      </c>
      <c r="C2" s="21" t="s">
        <v>51</v>
      </c>
    </row>
    <row r="3" spans="1:3">
      <c r="A3" s="21" t="s">
        <v>50</v>
      </c>
      <c r="C3" s="21" t="s">
        <v>49</v>
      </c>
    </row>
    <row r="4" spans="1:3">
      <c r="A4" s="21" t="s">
        <v>79</v>
      </c>
      <c r="C4" s="21" t="s">
        <v>79</v>
      </c>
    </row>
    <row r="5" spans="1:3">
      <c r="A5" s="21" t="s">
        <v>48</v>
      </c>
      <c r="C5" s="21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"/>
  <sheetViews>
    <sheetView zoomScale="130" zoomScaleNormal="130" workbookViewId="0">
      <selection activeCell="C7" sqref="C7"/>
    </sheetView>
  </sheetViews>
  <sheetFormatPr defaultColWidth="9.125" defaultRowHeight="12.9"/>
  <cols>
    <col min="1" max="1" width="36.375" style="21" bestFit="1" customWidth="1"/>
    <col min="2" max="2" width="3.875" style="21" customWidth="1"/>
    <col min="3" max="3" width="49.375" style="21" bestFit="1" customWidth="1"/>
    <col min="4" max="6" width="9.125" style="21"/>
    <col min="7" max="7" width="32.25" style="21" customWidth="1"/>
    <col min="8" max="8" width="26.75" style="21" customWidth="1"/>
    <col min="9" max="16384" width="9.125" style="21"/>
  </cols>
  <sheetData>
    <row r="1" spans="1:3">
      <c r="A1" s="21" t="s">
        <v>36</v>
      </c>
    </row>
    <row r="2" spans="1:3">
      <c r="A2" s="21" t="s">
        <v>58</v>
      </c>
      <c r="C2" s="21" t="s">
        <v>57</v>
      </c>
    </row>
    <row r="3" spans="1:3">
      <c r="A3" s="21" t="s">
        <v>56</v>
      </c>
      <c r="C3" s="21" t="s">
        <v>55</v>
      </c>
    </row>
    <row r="4" spans="1:3">
      <c r="A4" s="21" t="s">
        <v>54</v>
      </c>
      <c r="C4" s="21" t="s">
        <v>53</v>
      </c>
    </row>
    <row r="5" spans="1:3">
      <c r="A5" s="21" t="s">
        <v>79</v>
      </c>
      <c r="C5" s="21" t="s">
        <v>79</v>
      </c>
    </row>
    <row r="6" spans="1:3">
      <c r="A6" s="21" t="s">
        <v>48</v>
      </c>
      <c r="C6" s="21" t="s">
        <v>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"/>
  <sheetViews>
    <sheetView workbookViewId="0">
      <selection activeCell="B8" sqref="B8"/>
    </sheetView>
  </sheetViews>
  <sheetFormatPr defaultRowHeight="14.3"/>
  <cols>
    <col min="1" max="1" width="24.375" bestFit="1" customWidth="1"/>
    <col min="2" max="2" width="48.25" customWidth="1"/>
  </cols>
  <sheetData>
    <row r="1" spans="1:2">
      <c r="A1" s="128" t="s">
        <v>71</v>
      </c>
      <c r="B1" s="128" t="s">
        <v>72</v>
      </c>
    </row>
    <row r="2" spans="1:2">
      <c r="A2" t="s">
        <v>67</v>
      </c>
      <c r="B2" t="s">
        <v>73</v>
      </c>
    </row>
    <row r="3" spans="1:2">
      <c r="A3" t="s">
        <v>68</v>
      </c>
      <c r="B3" t="s">
        <v>74</v>
      </c>
    </row>
    <row r="4" spans="1:2">
      <c r="A4" t="s">
        <v>69</v>
      </c>
      <c r="B4" t="s">
        <v>75</v>
      </c>
    </row>
    <row r="5" spans="1:2">
      <c r="A5" t="s">
        <v>66</v>
      </c>
      <c r="B5" t="s">
        <v>76</v>
      </c>
    </row>
    <row r="6" spans="1:2">
      <c r="A6" t="s">
        <v>70</v>
      </c>
      <c r="B6" t="s">
        <v>77</v>
      </c>
    </row>
    <row r="7" spans="1:2">
      <c r="A7" s="21" t="s">
        <v>48</v>
      </c>
      <c r="B7" t="s">
        <v>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GLJE</vt:lpstr>
      <vt:lpstr>CHECKLIST</vt:lpstr>
      <vt:lpstr>SUPPORT</vt:lpstr>
      <vt:lpstr>SUPPORT EXAMPLES</vt:lpstr>
      <vt:lpstr>Drop down list_Rev</vt:lpstr>
      <vt:lpstr>Drop down list</vt:lpstr>
      <vt:lpstr>Defer Drop Down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Dana Davies</cp:lastModifiedBy>
  <cp:lastPrinted>2020-04-29T15:19:14Z</cp:lastPrinted>
  <dcterms:created xsi:type="dcterms:W3CDTF">2013-05-23T14:25:00Z</dcterms:created>
  <dcterms:modified xsi:type="dcterms:W3CDTF">2026-05-11T16:34:10Z</dcterms:modified>
</cp:coreProperties>
</file>