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mayer\Documents\_Work\_Projects\_2016 development\_courseware\_dean\S163Ven.10\S163Ven_data\proposed final\"/>
    </mc:Choice>
  </mc:AlternateContent>
  <bookViews>
    <workbookView xWindow="330" yWindow="75" windowWidth="9720" windowHeight="6495"/>
  </bookViews>
  <sheets>
    <sheet name="Detail" sheetId="1" r:id="rId1"/>
    <sheet name="Summary" sheetId="2" r:id="rId2"/>
  </sheets>
  <definedNames>
    <definedName name="Detail_Area">Detail!$A$8:$L$53</definedName>
    <definedName name="Details_Title">Detail!$A$6:$L$6</definedName>
    <definedName name="_xlnm.Print_Area" localSheetId="0">Detail!$A$8:$L$53</definedName>
    <definedName name="_xlnm.Print_Area" localSheetId="1">Summary!$A$1:$C$15</definedName>
    <definedName name="_xlnm.Print_Titles" localSheetId="0">Detail!$1:$7</definedName>
    <definedName name="Summary_Area">Summary!$A$1:$C$15</definedName>
  </definedNames>
  <calcPr calcId="152511"/>
</workbook>
</file>

<file path=xl/calcChain.xml><?xml version="1.0" encoding="utf-8"?>
<calcChain xmlns="http://schemas.openxmlformats.org/spreadsheetml/2006/main">
  <c r="F35" i="1" l="1"/>
  <c r="G35" i="1"/>
  <c r="H35" i="1"/>
  <c r="I35" i="1"/>
  <c r="J35" i="1"/>
  <c r="K35" i="1"/>
  <c r="L35" i="1"/>
  <c r="F26" i="1"/>
  <c r="G26" i="1"/>
  <c r="H26" i="1"/>
  <c r="I26" i="1"/>
  <c r="J26" i="1"/>
  <c r="K26" i="1"/>
  <c r="L26" i="1"/>
  <c r="F27" i="1"/>
  <c r="G27" i="1"/>
  <c r="H27" i="1"/>
  <c r="I27" i="1"/>
  <c r="J27" i="1"/>
  <c r="K27" i="1"/>
  <c r="L27" i="1"/>
  <c r="F28" i="1"/>
  <c r="G28" i="1"/>
  <c r="H28" i="1"/>
  <c r="I28" i="1"/>
  <c r="J28" i="1"/>
  <c r="K28" i="1"/>
  <c r="L28" i="1"/>
  <c r="F29" i="1"/>
  <c r="G29" i="1"/>
  <c r="H29" i="1"/>
  <c r="I29" i="1"/>
  <c r="J29" i="1"/>
  <c r="K29" i="1"/>
  <c r="L29" i="1"/>
  <c r="F30" i="1"/>
  <c r="G30" i="1"/>
  <c r="H30" i="1"/>
  <c r="I30" i="1"/>
  <c r="J30" i="1"/>
  <c r="K30" i="1"/>
  <c r="L30" i="1"/>
  <c r="F31" i="1"/>
  <c r="G31" i="1"/>
  <c r="H31" i="1"/>
  <c r="I31" i="1"/>
  <c r="J31" i="1"/>
  <c r="K31" i="1"/>
  <c r="L31" i="1"/>
  <c r="F32" i="1"/>
  <c r="G32" i="1"/>
  <c r="H32" i="1"/>
  <c r="I32" i="1"/>
  <c r="J32" i="1"/>
  <c r="K32" i="1"/>
  <c r="L32" i="1"/>
  <c r="F33" i="1"/>
  <c r="G33" i="1"/>
  <c r="H33" i="1"/>
  <c r="I33" i="1"/>
  <c r="J33" i="1"/>
  <c r="K33" i="1"/>
  <c r="L33" i="1"/>
  <c r="F34" i="1"/>
  <c r="G34" i="1"/>
  <c r="H34" i="1"/>
  <c r="I34" i="1"/>
  <c r="J34" i="1"/>
  <c r="K34" i="1"/>
  <c r="L34" i="1"/>
  <c r="F25" i="1"/>
  <c r="G25" i="1"/>
  <c r="H25" i="1"/>
  <c r="I25" i="1"/>
  <c r="J25" i="1"/>
  <c r="K25" i="1"/>
  <c r="L25" i="1"/>
  <c r="F24" i="1"/>
  <c r="G24" i="1"/>
  <c r="H24" i="1"/>
  <c r="I24" i="1"/>
  <c r="J24" i="1"/>
  <c r="K24" i="1"/>
  <c r="L24" i="1"/>
  <c r="F23" i="1"/>
  <c r="G23" i="1"/>
  <c r="H23" i="1"/>
  <c r="I23" i="1"/>
  <c r="J23" i="1"/>
  <c r="K23" i="1"/>
  <c r="L23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C7" i="2" s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C8" i="2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C11" i="2" s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A4" i="1"/>
  <c r="L53" i="1" l="1"/>
  <c r="C13" i="2" s="1"/>
  <c r="H53" i="1"/>
  <c r="C9" i="2" s="1"/>
  <c r="K53" i="1"/>
  <c r="C12" i="2" s="1"/>
  <c r="I53" i="1"/>
  <c r="C10" i="2" s="1"/>
  <c r="C15" i="2"/>
</calcChain>
</file>

<file path=xl/sharedStrings.xml><?xml version="1.0" encoding="utf-8"?>
<sst xmlns="http://schemas.openxmlformats.org/spreadsheetml/2006/main" count="101" uniqueCount="89">
  <si>
    <t>Mountain Holidays</t>
  </si>
  <si>
    <t>Date</t>
  </si>
  <si>
    <t>Code</t>
  </si>
  <si>
    <t>Inv#</t>
  </si>
  <si>
    <t>Amount</t>
  </si>
  <si>
    <t>Description</t>
  </si>
  <si>
    <t>87651A</t>
  </si>
  <si>
    <t>Auto service - company van</t>
  </si>
  <si>
    <t>Y654-99</t>
  </si>
  <si>
    <t>Stationery</t>
  </si>
  <si>
    <t>1456A812</t>
  </si>
  <si>
    <t>Xerox maintenance contract</t>
  </si>
  <si>
    <t>67-90YB</t>
  </si>
  <si>
    <t>STIJ7-87</t>
  </si>
  <si>
    <t>Receptionist desk</t>
  </si>
  <si>
    <t>89ST67</t>
  </si>
  <si>
    <t>Telephone</t>
  </si>
  <si>
    <t>YZBC-8456</t>
  </si>
  <si>
    <t>Part Time Employees - Salaries</t>
  </si>
  <si>
    <t>567Z145DE</t>
  </si>
  <si>
    <t>Asia sales trip - Mark Billington</t>
  </si>
  <si>
    <t>901NO-RKL-</t>
  </si>
  <si>
    <t>Kelly temporary services</t>
  </si>
  <si>
    <t>34PV-34X</t>
  </si>
  <si>
    <t>Postage meter</t>
  </si>
  <si>
    <t>2-DVW345</t>
  </si>
  <si>
    <t>Free Press - Full page ad</t>
  </si>
  <si>
    <t>JX-YZL-7</t>
  </si>
  <si>
    <t>Xerox and Laser printer supplies</t>
  </si>
  <si>
    <t>U3WX67</t>
  </si>
  <si>
    <t>Mercury courier</t>
  </si>
  <si>
    <t>JKL6-STX</t>
  </si>
  <si>
    <t>Typeset &amp; artwork for ad</t>
  </si>
  <si>
    <t>012EDEF</t>
  </si>
  <si>
    <t>New Canon typewriter</t>
  </si>
  <si>
    <t>JKBC-4563</t>
  </si>
  <si>
    <t>Hydro - electrical</t>
  </si>
  <si>
    <t>L-D890L-M</t>
  </si>
  <si>
    <t>Transmission rebuild - van</t>
  </si>
  <si>
    <t>DEW-SMN1</t>
  </si>
  <si>
    <t>Business mailing list - Post Office</t>
  </si>
  <si>
    <t>VWC-DO8UT</t>
  </si>
  <si>
    <t>Airline Expense</t>
  </si>
  <si>
    <t>567D0122</t>
  </si>
  <si>
    <t>Africa Trip - Carol Hurtiz</t>
  </si>
  <si>
    <t>12-2-3TU</t>
  </si>
  <si>
    <t>Costa Rica trip - Mark Billington</t>
  </si>
  <si>
    <t>HI567PQR</t>
  </si>
  <si>
    <t>Brandon/Regina flyers</t>
  </si>
  <si>
    <t>F3X--3-5</t>
  </si>
  <si>
    <t>Maintenance - company van</t>
  </si>
  <si>
    <t>NTUV-347</t>
  </si>
  <si>
    <t>Selkirk trip - Carol</t>
  </si>
  <si>
    <t>12-3FG</t>
  </si>
  <si>
    <t>X-Y345SG</t>
  </si>
  <si>
    <t>PQWX7-8J</t>
  </si>
  <si>
    <t>Henry Armstrong - photocopying</t>
  </si>
  <si>
    <t>P12-QWX5</t>
  </si>
  <si>
    <t>01267KL-L</t>
  </si>
  <si>
    <t>Federal Express</t>
  </si>
  <si>
    <t>567912-L</t>
  </si>
  <si>
    <t>Telephone - 800 service</t>
  </si>
  <si>
    <t>Summary Totals by Expense Code:</t>
  </si>
  <si>
    <t>Expenditures Report</t>
  </si>
  <si>
    <t>Exp Code</t>
  </si>
  <si>
    <t>Asia-Pacific trip - Mark/Carol</t>
  </si>
  <si>
    <t>NT-456</t>
  </si>
  <si>
    <t>Visa - gas (Mark)</t>
  </si>
  <si>
    <t>Visa - gas (Carol)</t>
  </si>
  <si>
    <t>New Printer</t>
  </si>
  <si>
    <t>A123</t>
  </si>
  <si>
    <t>B123</t>
  </si>
  <si>
    <t>B124</t>
  </si>
  <si>
    <t>B125</t>
  </si>
  <si>
    <t>A127</t>
  </si>
  <si>
    <t>A128</t>
  </si>
  <si>
    <t>A129</t>
  </si>
  <si>
    <t>A124D</t>
  </si>
  <si>
    <t>A125J</t>
  </si>
  <si>
    <t>A126M</t>
  </si>
  <si>
    <t>B126VV</t>
  </si>
  <si>
    <t>B1279</t>
  </si>
  <si>
    <t>B128NC</t>
  </si>
  <si>
    <t>New Stationery</t>
  </si>
  <si>
    <t>New Chair/Furniture</t>
  </si>
  <si>
    <t>Printing/Marketing</t>
  </si>
  <si>
    <t>Expenditures Report January</t>
  </si>
  <si>
    <t>Printing costs - catalogue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</si>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</sst>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#,##0.00_)"/>
    <numFmt numFmtId="165" formatCode="d\-mmm\-yyyy"/>
    <numFmt numFmtId="166" formatCode="mmmm\-yyyy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44">
    <xf numFmtId="0" fontId="0" fillId="0" borderId="0" xfId="0"/>
    <xf numFmtId="2" fontId="3" fillId="2" borderId="0" xfId="2" applyNumberFormat="1" applyFont="1" applyBorder="1" applyAlignment="1">
      <alignment horizontal="centerContinuous"/>
    </xf>
    <xf numFmtId="0" fontId="3" fillId="2" borderId="0" xfId="2" applyFont="1" applyBorder="1" applyAlignment="1">
      <alignment horizontal="centerContinuous"/>
    </xf>
    <xf numFmtId="0" fontId="4" fillId="0" borderId="0" xfId="0" applyFont="1"/>
    <xf numFmtId="2" fontId="3" fillId="2" borderId="0" xfId="2" applyNumberFormat="1" applyFont="1" applyBorder="1" applyAlignment="1">
      <alignment horizontal="left"/>
    </xf>
    <xf numFmtId="165" fontId="3" fillId="2" borderId="0" xfId="2" applyNumberFormat="1" applyFont="1" applyBorder="1"/>
    <xf numFmtId="2" fontId="3" fillId="2" borderId="0" xfId="2" applyNumberFormat="1" applyFont="1" applyBorder="1" applyAlignment="1">
      <alignment horizontal="center"/>
    </xf>
    <xf numFmtId="2" fontId="3" fillId="2" borderId="0" xfId="2" applyNumberFormat="1" applyFont="1" applyBorder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5" fillId="0" borderId="0" xfId="0" applyFont="1"/>
    <xf numFmtId="165" fontId="5" fillId="0" borderId="0" xfId="0" applyNumberFormat="1" applyFont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Protection="1">
      <protection locked="0"/>
    </xf>
    <xf numFmtId="2" fontId="5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/>
    <xf numFmtId="165" fontId="5" fillId="0" borderId="0" xfId="0" applyNumberFormat="1" applyFont="1" applyBorder="1" applyAlignment="1" applyProtection="1">
      <alignment horizontal="left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Protection="1">
      <protection locked="0"/>
    </xf>
    <xf numFmtId="164" fontId="5" fillId="0" borderId="0" xfId="0" applyNumberFormat="1" applyFont="1" applyBorder="1"/>
    <xf numFmtId="0" fontId="5" fillId="0" borderId="0" xfId="0" applyFont="1" applyBorder="1"/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44" fontId="5" fillId="0" borderId="0" xfId="1" applyFont="1"/>
    <xf numFmtId="0" fontId="5" fillId="0" borderId="0" xfId="0" applyFont="1" applyAlignment="1">
      <alignment horizontal="center"/>
    </xf>
    <xf numFmtId="2" fontId="6" fillId="2" borderId="0" xfId="2" applyNumberFormat="1" applyFont="1" applyBorder="1" applyAlignment="1">
      <alignment horizontal="centerContinuous"/>
    </xf>
    <xf numFmtId="2" fontId="8" fillId="2" borderId="0" xfId="2" applyNumberFormat="1" applyFont="1" applyBorder="1" applyAlignment="1">
      <alignment horizontal="centerContinuous"/>
    </xf>
    <xf numFmtId="2" fontId="9" fillId="2" borderId="0" xfId="2" applyNumberFormat="1" applyFont="1" applyBorder="1" applyAlignment="1">
      <alignment horizontal="centerContinuous"/>
    </xf>
    <xf numFmtId="2" fontId="10" fillId="2" borderId="1" xfId="2" applyNumberFormat="1" applyFont="1" applyBorder="1" applyAlignment="1">
      <alignment horizontal="center"/>
    </xf>
    <xf numFmtId="1" fontId="10" fillId="2" borderId="1" xfId="2" applyNumberFormat="1" applyFont="1" applyBorder="1" applyAlignment="1">
      <alignment horizontal="center"/>
    </xf>
    <xf numFmtId="2" fontId="4" fillId="0" borderId="0" xfId="0" applyNumberFormat="1" applyFont="1" applyAlignment="1">
      <alignment horizontal="fill"/>
    </xf>
    <xf numFmtId="1" fontId="5" fillId="0" borderId="0" xfId="0" applyNumberFormat="1" applyFont="1"/>
    <xf numFmtId="164" fontId="5" fillId="0" borderId="3" xfId="0" applyNumberFormat="1" applyFont="1" applyBorder="1"/>
    <xf numFmtId="2" fontId="5" fillId="0" borderId="0" xfId="0" applyNumberFormat="1" applyFont="1" applyAlignment="1">
      <alignment horizontal="fill"/>
    </xf>
    <xf numFmtId="44" fontId="5" fillId="0" borderId="4" xfId="1" applyNumberFormat="1" applyFont="1" applyBorder="1"/>
    <xf numFmtId="2" fontId="11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center"/>
    </xf>
    <xf numFmtId="2" fontId="3" fillId="2" borderId="0" xfId="2" applyNumberFormat="1" applyAlignment="1">
      <alignment horizontal="centerContinuous"/>
    </xf>
    <xf numFmtId="2" fontId="3" fillId="2" borderId="1" xfId="2" applyNumberFormat="1" applyBorder="1" applyAlignment="1">
      <alignment horizontal="centerContinuous"/>
    </xf>
    <xf numFmtId="166" fontId="7" fillId="2" borderId="1" xfId="2" applyNumberFormat="1" applyFont="1" applyBorder="1" applyAlignment="1">
      <alignment horizontal="centerContinuous"/>
    </xf>
  </cellXfs>
  <cellStyles count="3">
    <cellStyle name="Accent5" xfId="2" builtinId="45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7"/>
  <sheetViews>
    <sheetView tabSelected="1" topLeftCell="A54" zoomScale="70" zoomScaleNormal="70" workbookViewId="0">
      <selection activeCell="A80" sqref="A80"/>
    </sheetView>
  </sheetViews>
  <sheetFormatPr defaultRowHeight="15" x14ac:dyDescent="0.25"/>
  <cols>
    <col min="1" max="1" width="16" style="10" customWidth="1"/>
    <col min="2" max="2" width="7.28515625" style="28" customWidth="1"/>
    <col min="3" max="3" width="12" style="10" customWidth="1"/>
    <col min="4" max="4" width="10" style="10" customWidth="1"/>
    <col min="5" max="5" width="29.85546875" style="10" customWidth="1"/>
    <col min="6" max="6" width="12.140625" style="10" customWidth="1"/>
    <col min="7" max="12" width="12" style="10" bestFit="1" customWidth="1"/>
    <col min="13" max="13" width="11.140625" style="10" customWidth="1"/>
    <col min="14" max="25" width="9.140625" style="10"/>
    <col min="26" max="26" width="63.85546875" style="10" customWidth="1"/>
    <col min="27" max="16384" width="9.140625" style="10"/>
  </cols>
  <sheetData>
    <row r="1" spans="1:12" ht="23.25" x14ac:dyDescent="0.35">
      <c r="A1" s="30" t="s">
        <v>0</v>
      </c>
      <c r="B1" s="2"/>
      <c r="C1" s="1"/>
      <c r="D1" s="2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31" t="s">
        <v>86</v>
      </c>
      <c r="B2" s="2"/>
      <c r="C2" s="1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4"/>
      <c r="B3" s="2"/>
      <c r="C3" s="1"/>
      <c r="D3" s="2"/>
      <c r="E3" s="2"/>
      <c r="F3" s="1"/>
      <c r="G3" s="1"/>
      <c r="H3" s="1"/>
      <c r="I3" s="1"/>
      <c r="J3" s="1"/>
      <c r="K3" s="1"/>
      <c r="L3" s="1"/>
    </row>
    <row r="4" spans="1:12" x14ac:dyDescent="0.25">
      <c r="A4" s="5">
        <f ca="1">NOW()</f>
        <v>42738.572599537038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7"/>
      <c r="B5" s="6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6.5" thickBot="1" x14ac:dyDescent="0.3">
      <c r="A6" s="32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3">
        <v>505</v>
      </c>
      <c r="G6" s="33">
        <v>510</v>
      </c>
      <c r="H6" s="33">
        <v>515</v>
      </c>
      <c r="I6" s="33">
        <v>520</v>
      </c>
      <c r="J6" s="33">
        <v>525</v>
      </c>
      <c r="K6" s="33">
        <v>530</v>
      </c>
      <c r="L6" s="33">
        <v>535</v>
      </c>
    </row>
    <row r="8" spans="1:12" x14ac:dyDescent="0.25">
      <c r="A8" s="11">
        <v>42738</v>
      </c>
      <c r="B8" s="12">
        <v>525</v>
      </c>
      <c r="C8" s="13" t="s">
        <v>6</v>
      </c>
      <c r="D8" s="14">
        <v>378.14</v>
      </c>
      <c r="E8" s="15" t="s">
        <v>7</v>
      </c>
      <c r="F8" s="16">
        <f t="shared" ref="F8:L17" si="0">IF($B8=F$6,$D8,0)</f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378.14</v>
      </c>
      <c r="K8" s="16">
        <f t="shared" si="0"/>
        <v>0</v>
      </c>
      <c r="L8" s="16">
        <f t="shared" si="0"/>
        <v>0</v>
      </c>
    </row>
    <row r="9" spans="1:12" x14ac:dyDescent="0.25">
      <c r="A9" s="11">
        <v>42739</v>
      </c>
      <c r="B9" s="12">
        <v>505</v>
      </c>
      <c r="C9" s="13" t="s">
        <v>8</v>
      </c>
      <c r="D9" s="14">
        <v>72.25</v>
      </c>
      <c r="E9" s="15" t="s">
        <v>9</v>
      </c>
      <c r="F9" s="16">
        <f t="shared" si="0"/>
        <v>72.25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1:12" x14ac:dyDescent="0.25">
      <c r="A10" s="11">
        <v>42739</v>
      </c>
      <c r="B10" s="12">
        <v>505</v>
      </c>
      <c r="C10" s="13" t="s">
        <v>10</v>
      </c>
      <c r="D10" s="14">
        <v>933.43</v>
      </c>
      <c r="E10" s="15" t="s">
        <v>11</v>
      </c>
      <c r="F10" s="16">
        <f t="shared" si="0"/>
        <v>933.43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</row>
    <row r="11" spans="1:12" x14ac:dyDescent="0.25">
      <c r="A11" s="11">
        <v>42739</v>
      </c>
      <c r="B11" s="12">
        <v>530</v>
      </c>
      <c r="C11" s="13" t="s">
        <v>12</v>
      </c>
      <c r="D11" s="14">
        <v>911.92</v>
      </c>
      <c r="E11" s="15" t="s">
        <v>87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911.92</v>
      </c>
      <c r="L11" s="16">
        <f t="shared" si="0"/>
        <v>0</v>
      </c>
    </row>
    <row r="12" spans="1:12" x14ac:dyDescent="0.25">
      <c r="A12" s="11">
        <v>42739</v>
      </c>
      <c r="B12" s="12">
        <v>505</v>
      </c>
      <c r="C12" s="13" t="s">
        <v>13</v>
      </c>
      <c r="D12" s="14">
        <v>465.49</v>
      </c>
      <c r="E12" s="15" t="s">
        <v>14</v>
      </c>
      <c r="F12" s="16">
        <f t="shared" si="0"/>
        <v>465.49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</row>
    <row r="13" spans="1:12" x14ac:dyDescent="0.25">
      <c r="A13" s="11">
        <v>42743</v>
      </c>
      <c r="B13" s="12">
        <v>535</v>
      </c>
      <c r="C13" s="13" t="s">
        <v>15</v>
      </c>
      <c r="D13" s="14">
        <v>446.43</v>
      </c>
      <c r="E13" s="15" t="s">
        <v>16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446.43</v>
      </c>
    </row>
    <row r="14" spans="1:12" x14ac:dyDescent="0.25">
      <c r="A14" s="11">
        <v>42744</v>
      </c>
      <c r="B14" s="12">
        <v>520</v>
      </c>
      <c r="C14" s="13" t="s">
        <v>17</v>
      </c>
      <c r="D14" s="14">
        <v>895.58</v>
      </c>
      <c r="E14" s="15" t="s">
        <v>18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895.58</v>
      </c>
      <c r="J14" s="16">
        <f t="shared" si="0"/>
        <v>0</v>
      </c>
      <c r="K14" s="16">
        <f t="shared" si="0"/>
        <v>0</v>
      </c>
      <c r="L14" s="16">
        <f t="shared" si="0"/>
        <v>0</v>
      </c>
    </row>
    <row r="15" spans="1:12" x14ac:dyDescent="0.25">
      <c r="A15" s="11">
        <v>42744</v>
      </c>
      <c r="B15" s="12">
        <v>515</v>
      </c>
      <c r="C15" s="13" t="s">
        <v>19</v>
      </c>
      <c r="D15" s="14">
        <v>637.21</v>
      </c>
      <c r="E15" s="15" t="s">
        <v>20</v>
      </c>
      <c r="F15" s="16">
        <f t="shared" si="0"/>
        <v>0</v>
      </c>
      <c r="G15" s="16">
        <f t="shared" si="0"/>
        <v>0</v>
      </c>
      <c r="H15" s="16">
        <f t="shared" si="0"/>
        <v>637.21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 t="shared" si="0"/>
        <v>0</v>
      </c>
    </row>
    <row r="16" spans="1:12" x14ac:dyDescent="0.25">
      <c r="A16" s="11">
        <v>42745</v>
      </c>
      <c r="B16" s="12">
        <v>520</v>
      </c>
      <c r="C16" s="13" t="s">
        <v>21</v>
      </c>
      <c r="D16" s="14">
        <v>204.89</v>
      </c>
      <c r="E16" s="15" t="s">
        <v>22</v>
      </c>
      <c r="F16" s="16">
        <f t="shared" si="0"/>
        <v>0</v>
      </c>
      <c r="G16" s="16">
        <f t="shared" si="0"/>
        <v>0</v>
      </c>
      <c r="H16" s="16">
        <f t="shared" si="0"/>
        <v>0</v>
      </c>
      <c r="I16" s="16">
        <f t="shared" si="0"/>
        <v>204.89</v>
      </c>
      <c r="J16" s="16">
        <f t="shared" si="0"/>
        <v>0</v>
      </c>
      <c r="K16" s="16">
        <f t="shared" si="0"/>
        <v>0</v>
      </c>
      <c r="L16" s="16">
        <f t="shared" si="0"/>
        <v>0</v>
      </c>
    </row>
    <row r="17" spans="1:12" x14ac:dyDescent="0.25">
      <c r="A17" s="11">
        <v>42746</v>
      </c>
      <c r="B17" s="12">
        <v>510</v>
      </c>
      <c r="C17" s="13" t="s">
        <v>23</v>
      </c>
      <c r="D17" s="14">
        <v>276.57</v>
      </c>
      <c r="E17" s="15" t="s">
        <v>24</v>
      </c>
      <c r="F17" s="16">
        <f t="shared" si="0"/>
        <v>0</v>
      </c>
      <c r="G17" s="16">
        <f t="shared" si="0"/>
        <v>276.57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</row>
    <row r="18" spans="1:12" x14ac:dyDescent="0.25">
      <c r="A18" s="11">
        <v>42748</v>
      </c>
      <c r="B18" s="12">
        <v>530</v>
      </c>
      <c r="C18" s="13" t="s">
        <v>25</v>
      </c>
      <c r="D18" s="14">
        <v>1038.95</v>
      </c>
      <c r="E18" s="15" t="s">
        <v>26</v>
      </c>
      <c r="F18" s="16">
        <f t="shared" ref="F18:L40" si="1">IF($B18=F$6,$D18,0)</f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1038.95</v>
      </c>
      <c r="L18" s="16">
        <f t="shared" si="1"/>
        <v>0</v>
      </c>
    </row>
    <row r="19" spans="1:12" x14ac:dyDescent="0.25">
      <c r="A19" s="11">
        <v>42748</v>
      </c>
      <c r="B19" s="12">
        <v>505</v>
      </c>
      <c r="C19" s="13" t="s">
        <v>27</v>
      </c>
      <c r="D19" s="14">
        <v>376.66</v>
      </c>
      <c r="E19" s="15" t="s">
        <v>28</v>
      </c>
      <c r="F19" s="16">
        <f t="shared" si="1"/>
        <v>376.66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</row>
    <row r="20" spans="1:12" x14ac:dyDescent="0.25">
      <c r="A20" s="11">
        <v>42748</v>
      </c>
      <c r="B20" s="12">
        <v>510</v>
      </c>
      <c r="C20" s="13" t="s">
        <v>29</v>
      </c>
      <c r="D20" s="14">
        <v>224.91</v>
      </c>
      <c r="E20" s="15" t="s">
        <v>30</v>
      </c>
      <c r="F20" s="16">
        <f t="shared" si="1"/>
        <v>0</v>
      </c>
      <c r="G20" s="16">
        <f t="shared" si="1"/>
        <v>224.91</v>
      </c>
      <c r="H20" s="16">
        <f t="shared" si="1"/>
        <v>0</v>
      </c>
      <c r="I20" s="16">
        <f t="shared" si="1"/>
        <v>0</v>
      </c>
      <c r="J20" s="16">
        <f t="shared" si="1"/>
        <v>0</v>
      </c>
      <c r="K20" s="16">
        <f t="shared" si="1"/>
        <v>0</v>
      </c>
      <c r="L20" s="16">
        <f t="shared" si="1"/>
        <v>0</v>
      </c>
    </row>
    <row r="21" spans="1:12" x14ac:dyDescent="0.25">
      <c r="A21" s="11">
        <v>42749</v>
      </c>
      <c r="B21" s="12">
        <v>530</v>
      </c>
      <c r="C21" s="13" t="s">
        <v>31</v>
      </c>
      <c r="D21" s="14">
        <v>738.27</v>
      </c>
      <c r="E21" s="15" t="s">
        <v>32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6">
        <f t="shared" si="1"/>
        <v>0</v>
      </c>
      <c r="K21" s="16">
        <f t="shared" si="1"/>
        <v>738.27</v>
      </c>
      <c r="L21" s="16">
        <f t="shared" si="1"/>
        <v>0</v>
      </c>
    </row>
    <row r="22" spans="1:12" x14ac:dyDescent="0.25">
      <c r="A22" s="11">
        <v>42751</v>
      </c>
      <c r="B22" s="12">
        <v>505</v>
      </c>
      <c r="C22" s="13" t="s">
        <v>33</v>
      </c>
      <c r="D22" s="14">
        <v>756.09</v>
      </c>
      <c r="E22" s="15" t="s">
        <v>34</v>
      </c>
      <c r="F22" s="16">
        <f t="shared" si="1"/>
        <v>756.09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</row>
    <row r="23" spans="1:12" x14ac:dyDescent="0.25">
      <c r="A23" s="11">
        <v>42751</v>
      </c>
      <c r="B23" s="12">
        <v>510</v>
      </c>
      <c r="C23" s="13" t="s">
        <v>70</v>
      </c>
      <c r="D23" s="14">
        <v>150</v>
      </c>
      <c r="E23" s="15" t="s">
        <v>69</v>
      </c>
      <c r="F23" s="16">
        <f t="shared" si="1"/>
        <v>0</v>
      </c>
      <c r="G23" s="16">
        <f t="shared" si="1"/>
        <v>150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</row>
    <row r="24" spans="1:12" x14ac:dyDescent="0.25">
      <c r="A24" s="11">
        <v>42751</v>
      </c>
      <c r="B24" s="12">
        <v>530</v>
      </c>
      <c r="C24" s="13" t="s">
        <v>71</v>
      </c>
      <c r="D24" s="14">
        <v>200</v>
      </c>
      <c r="E24" s="15" t="s">
        <v>83</v>
      </c>
      <c r="F24" s="16">
        <f t="shared" si="1"/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16">
        <f t="shared" si="1"/>
        <v>200</v>
      </c>
      <c r="L24" s="16">
        <f t="shared" si="1"/>
        <v>0</v>
      </c>
    </row>
    <row r="25" spans="1:12" x14ac:dyDescent="0.25">
      <c r="A25" s="11">
        <v>42751</v>
      </c>
      <c r="B25" s="12">
        <v>525</v>
      </c>
      <c r="C25" s="13" t="s">
        <v>77</v>
      </c>
      <c r="D25" s="14">
        <v>225</v>
      </c>
      <c r="E25" s="15" t="s">
        <v>84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16">
        <f t="shared" si="1"/>
        <v>0</v>
      </c>
      <c r="J25" s="16">
        <f t="shared" si="1"/>
        <v>225</v>
      </c>
      <c r="K25" s="16">
        <f t="shared" si="1"/>
        <v>0</v>
      </c>
      <c r="L25" s="16">
        <f t="shared" si="1"/>
        <v>0</v>
      </c>
    </row>
    <row r="26" spans="1:12" x14ac:dyDescent="0.25">
      <c r="A26" s="11">
        <v>42751</v>
      </c>
      <c r="B26" s="12">
        <v>520</v>
      </c>
      <c r="C26" s="13" t="s">
        <v>72</v>
      </c>
      <c r="D26" s="14">
        <v>250</v>
      </c>
      <c r="E26" s="15" t="s">
        <v>85</v>
      </c>
      <c r="F26" s="16">
        <f t="shared" si="1"/>
        <v>0</v>
      </c>
      <c r="G26" s="16">
        <f t="shared" si="1"/>
        <v>0</v>
      </c>
      <c r="H26" s="16">
        <f t="shared" si="1"/>
        <v>0</v>
      </c>
      <c r="I26" s="16">
        <f t="shared" si="1"/>
        <v>250</v>
      </c>
      <c r="J26" s="16">
        <f t="shared" si="1"/>
        <v>0</v>
      </c>
      <c r="K26" s="16">
        <f t="shared" si="1"/>
        <v>0</v>
      </c>
      <c r="L26" s="16">
        <f t="shared" si="1"/>
        <v>0</v>
      </c>
    </row>
    <row r="27" spans="1:12" x14ac:dyDescent="0.25">
      <c r="A27" s="11">
        <v>42751</v>
      </c>
      <c r="B27" s="12">
        <v>515</v>
      </c>
      <c r="C27" s="13" t="s">
        <v>78</v>
      </c>
      <c r="D27" s="14">
        <v>304.16666666666703</v>
      </c>
      <c r="E27" s="15" t="s">
        <v>61</v>
      </c>
      <c r="F27" s="16">
        <f t="shared" si="1"/>
        <v>0</v>
      </c>
      <c r="G27" s="16">
        <f t="shared" si="1"/>
        <v>0</v>
      </c>
      <c r="H27" s="16">
        <f t="shared" si="1"/>
        <v>304.16666666666703</v>
      </c>
      <c r="I27" s="16">
        <f t="shared" si="1"/>
        <v>0</v>
      </c>
      <c r="J27" s="16">
        <f t="shared" si="1"/>
        <v>0</v>
      </c>
      <c r="K27" s="16">
        <f t="shared" si="1"/>
        <v>0</v>
      </c>
      <c r="L27" s="16">
        <f t="shared" si="1"/>
        <v>0</v>
      </c>
    </row>
    <row r="28" spans="1:12" x14ac:dyDescent="0.25">
      <c r="A28" s="11">
        <v>42751</v>
      </c>
      <c r="B28" s="12">
        <v>510</v>
      </c>
      <c r="C28" s="13" t="s">
        <v>73</v>
      </c>
      <c r="D28" s="14">
        <v>341.66666666666703</v>
      </c>
      <c r="E28" s="15" t="s">
        <v>42</v>
      </c>
      <c r="F28" s="16">
        <f t="shared" si="1"/>
        <v>0</v>
      </c>
      <c r="G28" s="16">
        <f t="shared" si="1"/>
        <v>341.66666666666703</v>
      </c>
      <c r="H28" s="16">
        <f t="shared" si="1"/>
        <v>0</v>
      </c>
      <c r="I28" s="16">
        <f t="shared" si="1"/>
        <v>0</v>
      </c>
      <c r="J28" s="16">
        <f t="shared" si="1"/>
        <v>0</v>
      </c>
      <c r="K28" s="16">
        <f t="shared" si="1"/>
        <v>0</v>
      </c>
      <c r="L28" s="16">
        <f t="shared" si="1"/>
        <v>0</v>
      </c>
    </row>
    <row r="29" spans="1:12" x14ac:dyDescent="0.25">
      <c r="A29" s="11">
        <v>42751</v>
      </c>
      <c r="B29" s="12">
        <v>505</v>
      </c>
      <c r="C29" s="13" t="s">
        <v>79</v>
      </c>
      <c r="D29" s="14">
        <v>379.16666666666703</v>
      </c>
      <c r="E29" s="15" t="s">
        <v>28</v>
      </c>
      <c r="F29" s="16">
        <f t="shared" si="1"/>
        <v>379.16666666666703</v>
      </c>
      <c r="G29" s="16">
        <f t="shared" si="1"/>
        <v>0</v>
      </c>
      <c r="H29" s="16">
        <f t="shared" si="1"/>
        <v>0</v>
      </c>
      <c r="I29" s="16">
        <f t="shared" si="1"/>
        <v>0</v>
      </c>
      <c r="J29" s="16">
        <f t="shared" si="1"/>
        <v>0</v>
      </c>
      <c r="K29" s="16">
        <f t="shared" si="1"/>
        <v>0</v>
      </c>
      <c r="L29" s="16">
        <f t="shared" si="1"/>
        <v>0</v>
      </c>
    </row>
    <row r="30" spans="1:12" x14ac:dyDescent="0.25">
      <c r="A30" s="11">
        <v>42751</v>
      </c>
      <c r="B30" s="12">
        <v>525</v>
      </c>
      <c r="C30" s="13" t="s">
        <v>80</v>
      </c>
      <c r="D30" s="14">
        <v>416.66666666666703</v>
      </c>
      <c r="E30" s="15" t="s">
        <v>7</v>
      </c>
      <c r="F30" s="16">
        <f t="shared" si="1"/>
        <v>0</v>
      </c>
      <c r="G30" s="16">
        <f t="shared" si="1"/>
        <v>0</v>
      </c>
      <c r="H30" s="16">
        <f t="shared" si="1"/>
        <v>0</v>
      </c>
      <c r="I30" s="16">
        <f t="shared" si="1"/>
        <v>0</v>
      </c>
      <c r="J30" s="16">
        <f t="shared" si="1"/>
        <v>416.66666666666703</v>
      </c>
      <c r="K30" s="16">
        <f t="shared" si="1"/>
        <v>0</v>
      </c>
      <c r="L30" s="16">
        <f t="shared" si="1"/>
        <v>0</v>
      </c>
    </row>
    <row r="31" spans="1:12" x14ac:dyDescent="0.25">
      <c r="A31" s="11">
        <v>42751</v>
      </c>
      <c r="B31" s="12">
        <v>505</v>
      </c>
      <c r="C31" s="13" t="s">
        <v>74</v>
      </c>
      <c r="D31" s="14">
        <v>454.16666666666703</v>
      </c>
      <c r="E31" s="15" t="s">
        <v>84</v>
      </c>
      <c r="F31" s="16">
        <f t="shared" si="1"/>
        <v>454.16666666666703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</row>
    <row r="32" spans="1:12" x14ac:dyDescent="0.25">
      <c r="A32" s="11">
        <v>42751</v>
      </c>
      <c r="B32" s="12">
        <v>510</v>
      </c>
      <c r="C32" s="13" t="s">
        <v>81</v>
      </c>
      <c r="D32" s="14">
        <v>491.66666666666703</v>
      </c>
      <c r="E32" s="15" t="s">
        <v>42</v>
      </c>
      <c r="F32" s="16">
        <f t="shared" si="1"/>
        <v>0</v>
      </c>
      <c r="G32" s="16">
        <f t="shared" si="1"/>
        <v>491.66666666666703</v>
      </c>
      <c r="H32" s="16">
        <f t="shared" si="1"/>
        <v>0</v>
      </c>
      <c r="I32" s="16">
        <f t="shared" si="1"/>
        <v>0</v>
      </c>
      <c r="J32" s="16">
        <f t="shared" si="1"/>
        <v>0</v>
      </c>
      <c r="K32" s="16">
        <f t="shared" si="1"/>
        <v>0</v>
      </c>
      <c r="L32" s="16">
        <f t="shared" si="1"/>
        <v>0</v>
      </c>
    </row>
    <row r="33" spans="1:12" x14ac:dyDescent="0.25">
      <c r="A33" s="11">
        <v>42751</v>
      </c>
      <c r="B33" s="12">
        <v>515</v>
      </c>
      <c r="C33" s="13" t="s">
        <v>75</v>
      </c>
      <c r="D33" s="14">
        <v>529.16666666666697</v>
      </c>
      <c r="E33" s="15" t="s">
        <v>67</v>
      </c>
      <c r="F33" s="16">
        <f t="shared" si="1"/>
        <v>0</v>
      </c>
      <c r="G33" s="16">
        <f t="shared" si="1"/>
        <v>0</v>
      </c>
      <c r="H33" s="16">
        <f t="shared" si="1"/>
        <v>529.16666666666697</v>
      </c>
      <c r="I33" s="16">
        <f t="shared" si="1"/>
        <v>0</v>
      </c>
      <c r="J33" s="16">
        <f t="shared" si="1"/>
        <v>0</v>
      </c>
      <c r="K33" s="16">
        <f t="shared" si="1"/>
        <v>0</v>
      </c>
      <c r="L33" s="16">
        <f t="shared" si="1"/>
        <v>0</v>
      </c>
    </row>
    <row r="34" spans="1:12" x14ac:dyDescent="0.25">
      <c r="A34" s="11">
        <v>42751</v>
      </c>
      <c r="B34" s="12">
        <v>520</v>
      </c>
      <c r="C34" s="13" t="s">
        <v>82</v>
      </c>
      <c r="D34" s="14">
        <v>566.66666666666697</v>
      </c>
      <c r="E34" s="15" t="s">
        <v>18</v>
      </c>
      <c r="F34" s="16">
        <f t="shared" si="1"/>
        <v>0</v>
      </c>
      <c r="G34" s="16">
        <f t="shared" si="1"/>
        <v>0</v>
      </c>
      <c r="H34" s="16">
        <f t="shared" si="1"/>
        <v>0</v>
      </c>
      <c r="I34" s="16">
        <f t="shared" si="1"/>
        <v>566.66666666666697</v>
      </c>
      <c r="J34" s="16">
        <f t="shared" si="1"/>
        <v>0</v>
      </c>
      <c r="K34" s="16">
        <f t="shared" si="1"/>
        <v>0</v>
      </c>
      <c r="L34" s="16">
        <f t="shared" si="1"/>
        <v>0</v>
      </c>
    </row>
    <row r="35" spans="1:12" x14ac:dyDescent="0.25">
      <c r="A35" s="11">
        <v>42751</v>
      </c>
      <c r="B35" s="12">
        <v>525</v>
      </c>
      <c r="C35" s="13" t="s">
        <v>76</v>
      </c>
      <c r="D35" s="14">
        <v>604.16666666666697</v>
      </c>
      <c r="E35" s="15" t="s">
        <v>50</v>
      </c>
      <c r="F35" s="16">
        <f t="shared" si="1"/>
        <v>0</v>
      </c>
      <c r="G35" s="16">
        <f t="shared" si="1"/>
        <v>0</v>
      </c>
      <c r="H35" s="16">
        <f t="shared" si="1"/>
        <v>0</v>
      </c>
      <c r="I35" s="16">
        <f t="shared" si="1"/>
        <v>0</v>
      </c>
      <c r="J35" s="16">
        <f t="shared" si="1"/>
        <v>604.16666666666697</v>
      </c>
      <c r="K35" s="16">
        <f t="shared" si="1"/>
        <v>0</v>
      </c>
      <c r="L35" s="16">
        <f t="shared" si="1"/>
        <v>0</v>
      </c>
    </row>
    <row r="36" spans="1:12" x14ac:dyDescent="0.25">
      <c r="A36" s="11">
        <v>42752</v>
      </c>
      <c r="B36" s="12">
        <v>535</v>
      </c>
      <c r="C36" s="13" t="s">
        <v>35</v>
      </c>
      <c r="D36" s="14">
        <v>283.16000000000003</v>
      </c>
      <c r="E36" s="15" t="s">
        <v>36</v>
      </c>
      <c r="F36" s="16">
        <f t="shared" si="1"/>
        <v>0</v>
      </c>
      <c r="G36" s="16">
        <f t="shared" si="1"/>
        <v>0</v>
      </c>
      <c r="H36" s="16">
        <f t="shared" si="1"/>
        <v>0</v>
      </c>
      <c r="I36" s="16">
        <f t="shared" si="1"/>
        <v>0</v>
      </c>
      <c r="J36" s="16">
        <f t="shared" si="1"/>
        <v>0</v>
      </c>
      <c r="K36" s="16">
        <f t="shared" si="1"/>
        <v>0</v>
      </c>
      <c r="L36" s="16">
        <f t="shared" si="1"/>
        <v>283.16000000000003</v>
      </c>
    </row>
    <row r="37" spans="1:12" x14ac:dyDescent="0.25">
      <c r="A37" s="11">
        <v>42752</v>
      </c>
      <c r="B37" s="12">
        <v>525</v>
      </c>
      <c r="C37" s="13" t="s">
        <v>37</v>
      </c>
      <c r="D37" s="14">
        <v>767.45</v>
      </c>
      <c r="E37" s="15" t="s">
        <v>38</v>
      </c>
      <c r="F37" s="16">
        <f t="shared" si="1"/>
        <v>0</v>
      </c>
      <c r="G37" s="16">
        <f t="shared" si="1"/>
        <v>0</v>
      </c>
      <c r="H37" s="16">
        <f t="shared" si="1"/>
        <v>0</v>
      </c>
      <c r="I37" s="16">
        <f t="shared" si="1"/>
        <v>0</v>
      </c>
      <c r="J37" s="16">
        <f t="shared" si="1"/>
        <v>767.45</v>
      </c>
      <c r="K37" s="16">
        <f t="shared" si="1"/>
        <v>0</v>
      </c>
      <c r="L37" s="16">
        <f t="shared" si="1"/>
        <v>0</v>
      </c>
    </row>
    <row r="38" spans="1:12" x14ac:dyDescent="0.25">
      <c r="A38" s="11">
        <v>42753</v>
      </c>
      <c r="B38" s="12">
        <v>530</v>
      </c>
      <c r="C38" s="13" t="s">
        <v>39</v>
      </c>
      <c r="D38" s="14">
        <v>234.76</v>
      </c>
      <c r="E38" s="15" t="s">
        <v>40</v>
      </c>
      <c r="F38" s="16">
        <f t="shared" si="1"/>
        <v>0</v>
      </c>
      <c r="G38" s="16">
        <f t="shared" si="1"/>
        <v>0</v>
      </c>
      <c r="H38" s="16">
        <f t="shared" si="1"/>
        <v>0</v>
      </c>
      <c r="I38" s="16">
        <f t="shared" si="1"/>
        <v>0</v>
      </c>
      <c r="J38" s="16">
        <f t="shared" si="1"/>
        <v>0</v>
      </c>
      <c r="K38" s="16">
        <f t="shared" si="1"/>
        <v>234.76</v>
      </c>
      <c r="L38" s="16">
        <f t="shared" si="1"/>
        <v>0</v>
      </c>
    </row>
    <row r="39" spans="1:12" x14ac:dyDescent="0.25">
      <c r="A39" s="11">
        <v>42754</v>
      </c>
      <c r="B39" s="12">
        <v>510</v>
      </c>
      <c r="C39" s="13" t="s">
        <v>41</v>
      </c>
      <c r="D39" s="14">
        <v>307.62</v>
      </c>
      <c r="E39" s="15" t="s">
        <v>42</v>
      </c>
      <c r="F39" s="16">
        <f t="shared" si="1"/>
        <v>0</v>
      </c>
      <c r="G39" s="16">
        <f t="shared" si="1"/>
        <v>307.62</v>
      </c>
      <c r="H39" s="16">
        <f t="shared" si="1"/>
        <v>0</v>
      </c>
      <c r="I39" s="16">
        <f t="shared" si="1"/>
        <v>0</v>
      </c>
      <c r="J39" s="16">
        <f t="shared" si="1"/>
        <v>0</v>
      </c>
      <c r="K39" s="16">
        <f t="shared" si="1"/>
        <v>0</v>
      </c>
      <c r="L39" s="16">
        <f t="shared" si="1"/>
        <v>0</v>
      </c>
    </row>
    <row r="40" spans="1:12" x14ac:dyDescent="0.25">
      <c r="A40" s="11">
        <v>42754</v>
      </c>
      <c r="B40" s="12">
        <v>515</v>
      </c>
      <c r="C40" s="13" t="s">
        <v>43</v>
      </c>
      <c r="D40" s="14">
        <v>887.89</v>
      </c>
      <c r="E40" s="15" t="s">
        <v>44</v>
      </c>
      <c r="F40" s="16">
        <f t="shared" si="1"/>
        <v>0</v>
      </c>
      <c r="G40" s="16">
        <f t="shared" si="1"/>
        <v>0</v>
      </c>
      <c r="H40" s="16">
        <f t="shared" si="1"/>
        <v>887.89</v>
      </c>
      <c r="I40" s="16">
        <f t="shared" si="1"/>
        <v>0</v>
      </c>
      <c r="J40" s="16">
        <f t="shared" si="1"/>
        <v>0</v>
      </c>
      <c r="K40" s="16">
        <f t="shared" si="1"/>
        <v>0</v>
      </c>
      <c r="L40" s="16">
        <f t="shared" si="1"/>
        <v>0</v>
      </c>
    </row>
    <row r="41" spans="1:12" x14ac:dyDescent="0.25">
      <c r="A41" s="11">
        <v>42756</v>
      </c>
      <c r="B41" s="12">
        <v>515</v>
      </c>
      <c r="C41" s="13" t="s">
        <v>45</v>
      </c>
      <c r="D41" s="14">
        <v>423.5</v>
      </c>
      <c r="E41" s="15" t="s">
        <v>46</v>
      </c>
      <c r="F41" s="16">
        <f t="shared" ref="F41:L51" si="2">IF($B41=F$6,$D41,0)</f>
        <v>0</v>
      </c>
      <c r="G41" s="16">
        <f t="shared" si="2"/>
        <v>0</v>
      </c>
      <c r="H41" s="16">
        <f t="shared" si="2"/>
        <v>423.5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 t="shared" si="2"/>
        <v>0</v>
      </c>
    </row>
    <row r="42" spans="1:12" x14ac:dyDescent="0.25">
      <c r="A42" s="11">
        <v>42757</v>
      </c>
      <c r="B42" s="12">
        <v>530</v>
      </c>
      <c r="C42" s="13" t="s">
        <v>47</v>
      </c>
      <c r="D42" s="14">
        <v>534.98</v>
      </c>
      <c r="E42" s="15" t="s">
        <v>48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534.98</v>
      </c>
      <c r="L42" s="16">
        <f t="shared" si="2"/>
        <v>0</v>
      </c>
    </row>
    <row r="43" spans="1:12" x14ac:dyDescent="0.25">
      <c r="A43" s="11">
        <v>42757</v>
      </c>
      <c r="B43" s="12">
        <v>525</v>
      </c>
      <c r="C43" s="13" t="s">
        <v>49</v>
      </c>
      <c r="D43" s="14">
        <v>160.5</v>
      </c>
      <c r="E43" s="15" t="s">
        <v>50</v>
      </c>
      <c r="F43" s="16">
        <f t="shared" si="2"/>
        <v>0</v>
      </c>
      <c r="G43" s="16">
        <f t="shared" si="2"/>
        <v>0</v>
      </c>
      <c r="H43" s="16">
        <f t="shared" si="2"/>
        <v>0</v>
      </c>
      <c r="I43" s="16">
        <f t="shared" si="2"/>
        <v>0</v>
      </c>
      <c r="J43" s="16">
        <f t="shared" si="2"/>
        <v>160.5</v>
      </c>
      <c r="K43" s="16">
        <f t="shared" si="2"/>
        <v>0</v>
      </c>
      <c r="L43" s="16">
        <f t="shared" si="2"/>
        <v>0</v>
      </c>
    </row>
    <row r="44" spans="1:12" x14ac:dyDescent="0.25">
      <c r="A44" s="11">
        <v>42758</v>
      </c>
      <c r="B44" s="12">
        <v>515</v>
      </c>
      <c r="C44" s="13" t="s">
        <v>51</v>
      </c>
      <c r="D44" s="14">
        <v>180.29</v>
      </c>
      <c r="E44" s="15" t="s">
        <v>52</v>
      </c>
      <c r="F44" s="16">
        <f t="shared" si="2"/>
        <v>0</v>
      </c>
      <c r="G44" s="16">
        <f t="shared" si="2"/>
        <v>0</v>
      </c>
      <c r="H44" s="16">
        <f t="shared" si="2"/>
        <v>180.29</v>
      </c>
      <c r="I44" s="16">
        <f t="shared" si="2"/>
        <v>0</v>
      </c>
      <c r="J44" s="16">
        <f t="shared" si="2"/>
        <v>0</v>
      </c>
      <c r="K44" s="16">
        <f t="shared" si="2"/>
        <v>0</v>
      </c>
      <c r="L44" s="16">
        <f t="shared" si="2"/>
        <v>0</v>
      </c>
    </row>
    <row r="45" spans="1:12" x14ac:dyDescent="0.25">
      <c r="A45" s="11">
        <v>42761</v>
      </c>
      <c r="B45" s="12">
        <v>515</v>
      </c>
      <c r="C45" s="13" t="s">
        <v>53</v>
      </c>
      <c r="D45" s="14">
        <v>845.23</v>
      </c>
      <c r="E45" s="15" t="s">
        <v>65</v>
      </c>
      <c r="F45" s="16">
        <f t="shared" si="2"/>
        <v>0</v>
      </c>
      <c r="G45" s="16">
        <f t="shared" si="2"/>
        <v>0</v>
      </c>
      <c r="H45" s="16">
        <f t="shared" si="2"/>
        <v>845.23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</row>
    <row r="46" spans="1:12" x14ac:dyDescent="0.25">
      <c r="A46" s="11">
        <v>42763</v>
      </c>
      <c r="B46" s="12">
        <v>515</v>
      </c>
      <c r="C46" s="13" t="s">
        <v>54</v>
      </c>
      <c r="D46" s="14">
        <v>424.43</v>
      </c>
      <c r="E46" s="15" t="s">
        <v>67</v>
      </c>
      <c r="F46" s="16">
        <f t="shared" si="2"/>
        <v>0</v>
      </c>
      <c r="G46" s="16">
        <f t="shared" si="2"/>
        <v>0</v>
      </c>
      <c r="H46" s="16">
        <f t="shared" si="2"/>
        <v>424.43</v>
      </c>
      <c r="I46" s="16">
        <f t="shared" si="2"/>
        <v>0</v>
      </c>
      <c r="J46" s="16">
        <f t="shared" si="2"/>
        <v>0</v>
      </c>
      <c r="K46" s="16">
        <f t="shared" si="2"/>
        <v>0</v>
      </c>
      <c r="L46" s="16">
        <f t="shared" si="2"/>
        <v>0</v>
      </c>
    </row>
    <row r="47" spans="1:12" x14ac:dyDescent="0.25">
      <c r="A47" s="11">
        <v>42764</v>
      </c>
      <c r="B47" s="12">
        <v>530</v>
      </c>
      <c r="C47" s="13" t="s">
        <v>55</v>
      </c>
      <c r="D47" s="14">
        <v>54.6</v>
      </c>
      <c r="E47" s="15" t="s">
        <v>56</v>
      </c>
      <c r="F47" s="16">
        <f t="shared" si="2"/>
        <v>0</v>
      </c>
      <c r="G47" s="16">
        <f t="shared" si="2"/>
        <v>0</v>
      </c>
      <c r="H47" s="16">
        <f t="shared" si="2"/>
        <v>0</v>
      </c>
      <c r="I47" s="16">
        <f t="shared" si="2"/>
        <v>0</v>
      </c>
      <c r="J47" s="16">
        <f t="shared" si="2"/>
        <v>0</v>
      </c>
      <c r="K47" s="16">
        <f t="shared" si="2"/>
        <v>54.6</v>
      </c>
      <c r="L47" s="16">
        <f t="shared" si="2"/>
        <v>0</v>
      </c>
    </row>
    <row r="48" spans="1:12" x14ac:dyDescent="0.25">
      <c r="A48" s="11">
        <v>42764</v>
      </c>
      <c r="B48" s="12">
        <v>515</v>
      </c>
      <c r="C48" s="13" t="s">
        <v>57</v>
      </c>
      <c r="D48" s="14">
        <v>410.55</v>
      </c>
      <c r="E48" s="15" t="s">
        <v>68</v>
      </c>
      <c r="F48" s="16">
        <f t="shared" si="2"/>
        <v>0</v>
      </c>
      <c r="G48" s="16">
        <f t="shared" si="2"/>
        <v>0</v>
      </c>
      <c r="H48" s="16">
        <f t="shared" si="2"/>
        <v>410.55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</row>
    <row r="49" spans="1:12" x14ac:dyDescent="0.25">
      <c r="A49" s="11">
        <v>42765</v>
      </c>
      <c r="B49" s="12">
        <v>510</v>
      </c>
      <c r="C49" s="13" t="s">
        <v>58</v>
      </c>
      <c r="D49" s="14">
        <v>733.76</v>
      </c>
      <c r="E49" s="15" t="s">
        <v>59</v>
      </c>
      <c r="F49" s="16">
        <f t="shared" si="2"/>
        <v>0</v>
      </c>
      <c r="G49" s="16">
        <f t="shared" si="2"/>
        <v>733.76</v>
      </c>
      <c r="H49" s="16">
        <f t="shared" si="2"/>
        <v>0</v>
      </c>
      <c r="I49" s="16">
        <f t="shared" si="2"/>
        <v>0</v>
      </c>
      <c r="J49" s="16">
        <f t="shared" si="2"/>
        <v>0</v>
      </c>
      <c r="K49" s="16">
        <f t="shared" si="2"/>
        <v>0</v>
      </c>
      <c r="L49" s="16">
        <f t="shared" si="2"/>
        <v>0</v>
      </c>
    </row>
    <row r="50" spans="1:12" x14ac:dyDescent="0.25">
      <c r="A50" s="11">
        <v>42766</v>
      </c>
      <c r="B50" s="12">
        <v>535</v>
      </c>
      <c r="C50" s="13" t="s">
        <v>60</v>
      </c>
      <c r="D50" s="14">
        <v>928.98</v>
      </c>
      <c r="E50" s="15" t="s">
        <v>61</v>
      </c>
      <c r="F50" s="16">
        <f t="shared" si="2"/>
        <v>0</v>
      </c>
      <c r="G50" s="16">
        <f t="shared" si="2"/>
        <v>0</v>
      </c>
      <c r="H50" s="16">
        <f t="shared" si="2"/>
        <v>0</v>
      </c>
      <c r="I50" s="16">
        <f t="shared" si="2"/>
        <v>0</v>
      </c>
      <c r="J50" s="16">
        <f t="shared" si="2"/>
        <v>0</v>
      </c>
      <c r="K50" s="16">
        <f t="shared" si="2"/>
        <v>0</v>
      </c>
      <c r="L50" s="16">
        <f t="shared" si="2"/>
        <v>928.98</v>
      </c>
    </row>
    <row r="51" spans="1:12" s="21" customFormat="1" ht="15.75" thickBot="1" x14ac:dyDescent="0.3">
      <c r="A51" s="17">
        <v>42766</v>
      </c>
      <c r="B51" s="18">
        <v>520</v>
      </c>
      <c r="C51" s="15" t="s">
        <v>66</v>
      </c>
      <c r="D51" s="19">
        <v>767</v>
      </c>
      <c r="E51" s="15" t="s">
        <v>18</v>
      </c>
      <c r="F51" s="20">
        <f t="shared" si="2"/>
        <v>0</v>
      </c>
      <c r="G51" s="20">
        <f t="shared" si="2"/>
        <v>0</v>
      </c>
      <c r="H51" s="20">
        <f t="shared" si="2"/>
        <v>0</v>
      </c>
      <c r="I51" s="20">
        <f t="shared" si="2"/>
        <v>767</v>
      </c>
      <c r="J51" s="20">
        <f t="shared" si="2"/>
        <v>0</v>
      </c>
      <c r="K51" s="20">
        <f t="shared" si="2"/>
        <v>0</v>
      </c>
      <c r="L51" s="20">
        <f t="shared" si="2"/>
        <v>0</v>
      </c>
    </row>
    <row r="52" spans="1:12" ht="15.75" thickTop="1" x14ac:dyDescent="0.25">
      <c r="A52" s="22"/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x14ac:dyDescent="0.25">
      <c r="A53" s="24" t="s">
        <v>62</v>
      </c>
      <c r="B53" s="25"/>
      <c r="C53" s="26"/>
      <c r="D53" s="26"/>
      <c r="E53" s="26"/>
      <c r="F53" s="27">
        <f t="shared" ref="F53:L53" si="3">SUM(F8:F52)</f>
        <v>3437.253333333334</v>
      </c>
      <c r="G53" s="27">
        <f t="shared" si="3"/>
        <v>2526.1933333333336</v>
      </c>
      <c r="H53" s="27">
        <f t="shared" si="3"/>
        <v>4642.4333333333343</v>
      </c>
      <c r="I53" s="27">
        <f t="shared" si="3"/>
        <v>2684.1366666666672</v>
      </c>
      <c r="J53" s="27">
        <f t="shared" si="3"/>
        <v>2551.9233333333341</v>
      </c>
      <c r="K53" s="27">
        <f t="shared" si="3"/>
        <v>3713.4799999999996</v>
      </c>
      <c r="L53" s="27">
        <f t="shared" si="3"/>
        <v>1658.5700000000002</v>
      </c>
    </row>
    <row r="54" spans="1:12" x14ac:dyDescent="0.25">
      <c r="A54" s="26"/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5">
      <c r="A55" s="26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x14ac:dyDescent="0.25">
      <c r="A56" s="26"/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x14ac:dyDescent="0.25">
      <c r="A57" s="26"/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5">
      <c r="A58" s="26"/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x14ac:dyDescent="0.25">
      <c r="A59" s="26"/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x14ac:dyDescent="0.25">
      <c r="A60" s="26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5">
      <c r="A61" s="26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x14ac:dyDescent="0.25">
      <c r="A62" s="26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x14ac:dyDescent="0.25">
      <c r="A63" s="26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x14ac:dyDescent="0.25">
      <c r="A64" s="26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5">
      <c r="A65" s="26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x14ac:dyDescent="0.25">
      <c r="A66" s="26"/>
      <c r="B66" s="25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x14ac:dyDescent="0.25">
      <c r="A67" s="26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x14ac:dyDescent="0.25">
      <c r="A68" s="26"/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5">
      <c r="A69" s="26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x14ac:dyDescent="0.25">
      <c r="A70" s="26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x14ac:dyDescent="0.25">
      <c r="A71" s="26"/>
      <c r="B71" s="25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5">
      <c r="A72" s="26"/>
      <c r="B72" s="25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x14ac:dyDescent="0.25">
      <c r="A73" s="26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2" x14ac:dyDescent="0.25">
      <c r="A74" s="26"/>
      <c r="B74" s="25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12" x14ac:dyDescent="0.25">
      <c r="A75" s="26"/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x14ac:dyDescent="0.25">
      <c r="A76" s="26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5">
      <c r="A77" s="26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x14ac:dyDescent="0.25">
      <c r="A78" s="26"/>
      <c r="B78" s="25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x14ac:dyDescent="0.25">
      <c r="A79" s="26"/>
      <c r="B79" s="25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x14ac:dyDescent="0.25">
      <c r="A80" s="26"/>
      <c r="B80" s="25"/>
      <c r="C80" s="26"/>
      <c r="D80" s="26"/>
      <c r="E80" s="26"/>
      <c r="F80" s="26" t="b">
        <v>0</v>
      </c>
      <c r="G80" s="26" t="b">
        <v>0</v>
      </c>
      <c r="H80" s="26" t="b">
        <v>0</v>
      </c>
      <c r="I80" s="26" t="b">
        <v>0</v>
      </c>
      <c r="J80" s="26" t="b">
        <v>0</v>
      </c>
      <c r="K80" s="26" t="b">
        <v>0</v>
      </c>
      <c r="L80" s="26" t="b">
        <v>0</v>
      </c>
    </row>
    <row r="81" spans="1:12" x14ac:dyDescent="0.25">
      <c r="A81" s="26"/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5">
      <c r="A82" s="26"/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x14ac:dyDescent="0.25">
      <c r="A83" s="26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x14ac:dyDescent="0.25">
      <c r="A84" s="26"/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x14ac:dyDescent="0.25">
      <c r="A85" s="26"/>
      <c r="B85" s="25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x14ac:dyDescent="0.25">
      <c r="A86" s="26"/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x14ac:dyDescent="0.25">
      <c r="A87" s="26"/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x14ac:dyDescent="0.25">
      <c r="A88" s="26"/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x14ac:dyDescent="0.25">
      <c r="A89" s="26"/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x14ac:dyDescent="0.25">
      <c r="A90" s="26"/>
      <c r="B90" s="25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x14ac:dyDescent="0.25">
      <c r="A91" s="26"/>
      <c r="B91" s="25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x14ac:dyDescent="0.25">
      <c r="A92" s="26"/>
      <c r="B92" s="25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x14ac:dyDescent="0.25">
      <c r="D93" s="26"/>
      <c r="E93" s="26"/>
      <c r="F93" s="26"/>
      <c r="G93" s="26"/>
      <c r="H93" s="26"/>
      <c r="I93" s="26"/>
      <c r="J93" s="26"/>
      <c r="K93" s="26"/>
      <c r="L93" s="26"/>
    </row>
    <row r="94" spans="1:12" x14ac:dyDescent="0.25">
      <c r="D94" s="26"/>
      <c r="E94" s="26"/>
      <c r="F94" s="26"/>
      <c r="G94" s="26"/>
      <c r="H94" s="26"/>
      <c r="I94" s="26"/>
      <c r="J94" s="26"/>
      <c r="K94" s="26"/>
      <c r="L94" s="26"/>
    </row>
    <row r="95" spans="1:12" x14ac:dyDescent="0.25">
      <c r="D95" s="26"/>
      <c r="E95" s="26"/>
      <c r="F95" s="26"/>
      <c r="G95" s="26"/>
      <c r="H95" s="26"/>
      <c r="I95" s="26"/>
      <c r="J95" s="26"/>
      <c r="K95" s="26"/>
      <c r="L95" s="26"/>
    </row>
    <row r="96" spans="1:12" ht="5.25" customHeight="1" x14ac:dyDescent="0.25">
      <c r="D96" s="26"/>
      <c r="E96" s="26"/>
      <c r="F96" s="26"/>
      <c r="G96" s="26"/>
      <c r="H96" s="26"/>
      <c r="I96" s="26"/>
      <c r="J96" s="26"/>
      <c r="K96" s="26"/>
      <c r="L96" s="26"/>
    </row>
    <row r="97" spans="4:12" x14ac:dyDescent="0.25">
      <c r="D97" s="26"/>
      <c r="E97" s="26"/>
      <c r="F97" s="26"/>
      <c r="G97" s="26"/>
      <c r="H97" s="26"/>
      <c r="I97" s="26"/>
      <c r="J97" s="26"/>
      <c r="K97" s="26"/>
      <c r="L97" s="26"/>
    </row>
    <row r="98" spans="4:12" x14ac:dyDescent="0.25">
      <c r="D98" s="26"/>
      <c r="E98" s="26"/>
      <c r="F98" s="26"/>
      <c r="G98" s="26"/>
      <c r="H98" s="26"/>
      <c r="I98" s="26"/>
      <c r="J98" s="26"/>
      <c r="K98" s="26"/>
      <c r="L98" s="26"/>
    </row>
    <row r="99" spans="4:12" x14ac:dyDescent="0.25">
      <c r="D99" s="26"/>
      <c r="E99" s="26"/>
      <c r="F99" s="26"/>
      <c r="G99" s="26"/>
      <c r="H99" s="26"/>
      <c r="I99" s="26"/>
      <c r="J99" s="26"/>
      <c r="K99" s="26"/>
      <c r="L99" s="26"/>
    </row>
    <row r="100" spans="4:12" x14ac:dyDescent="0.25"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4:12" x14ac:dyDescent="0.25"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4:12" x14ac:dyDescent="0.25"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4:12" x14ac:dyDescent="0.25"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4:12" x14ac:dyDescent="0.25"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4:12" x14ac:dyDescent="0.25"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4:12" ht="6" customHeight="1" x14ac:dyDescent="0.25"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4:12" x14ac:dyDescent="0.25">
      <c r="D107" s="26"/>
      <c r="E107" s="26"/>
      <c r="F107" s="26"/>
      <c r="G107" s="26"/>
      <c r="H107" s="26"/>
      <c r="I107" s="26"/>
      <c r="J107" s="26"/>
      <c r="K107" s="26"/>
      <c r="L107" s="26"/>
    </row>
  </sheetData>
  <phoneticPr fontId="0" type="noConversion"/>
  <printOptions horizontalCentered="1" headings="1"/>
  <pageMargins left="0.25" right="0.25" top="0.25" bottom="0.25" header="0.5" footer="0.5"/>
  <pageSetup scale="80" orientation="landscape" cellComments="atEnd" r:id="rId1"/>
  <headerFooter alignWithMargins="0">
    <oddHeader>&amp;CExpenses Detail Report&amp;L&amp;D&amp;R&amp;P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6"/>
  <sheetViews>
    <sheetView workbookViewId="0">
      <selection activeCell="A4" sqref="A4"/>
    </sheetView>
  </sheetViews>
  <sheetFormatPr defaultRowHeight="12.75" x14ac:dyDescent="0.2"/>
  <cols>
    <col min="1" max="1" width="10.140625" style="3" customWidth="1"/>
    <col min="2" max="2" width="11.28515625" style="3" customWidth="1"/>
    <col min="3" max="3" width="11.42578125" style="3" bestFit="1" customWidth="1"/>
    <col min="4" max="16384" width="9.140625" style="3"/>
  </cols>
  <sheetData>
    <row r="1" spans="1:3" ht="23.25" x14ac:dyDescent="0.35">
      <c r="A1" s="30" t="s">
        <v>0</v>
      </c>
      <c r="B1" s="41"/>
      <c r="C1" s="41"/>
    </row>
    <row r="2" spans="1:3" ht="21" x14ac:dyDescent="0.35">
      <c r="A2" s="29" t="s">
        <v>63</v>
      </c>
      <c r="B2" s="41"/>
      <c r="C2" s="41"/>
    </row>
    <row r="3" spans="1:3" ht="19.5" thickBot="1" x14ac:dyDescent="0.35">
      <c r="A3" s="43" t="s">
        <v>88</v>
      </c>
      <c r="B3" s="42"/>
      <c r="C3" s="42"/>
    </row>
    <row r="4" spans="1:3" x14ac:dyDescent="0.2">
      <c r="A4" s="9"/>
      <c r="B4" s="8"/>
      <c r="C4" s="9"/>
    </row>
    <row r="5" spans="1:3" ht="16.5" thickBot="1" x14ac:dyDescent="0.3">
      <c r="A5" s="39" t="s">
        <v>64</v>
      </c>
      <c r="B5" s="40"/>
      <c r="C5" s="39" t="s">
        <v>4</v>
      </c>
    </row>
    <row r="6" spans="1:3" x14ac:dyDescent="0.2">
      <c r="A6" s="34"/>
      <c r="B6" s="8"/>
      <c r="C6" s="34"/>
    </row>
    <row r="7" spans="1:3" ht="15" x14ac:dyDescent="0.25">
      <c r="A7" s="35">
        <v>505</v>
      </c>
      <c r="B7" s="25"/>
      <c r="C7" s="16">
        <f>Detail!F53</f>
        <v>3437.253333333334</v>
      </c>
    </row>
    <row r="8" spans="1:3" ht="15" x14ac:dyDescent="0.25">
      <c r="A8" s="35">
        <v>510</v>
      </c>
      <c r="B8" s="25"/>
      <c r="C8" s="16">
        <f>Detail!G53</f>
        <v>2526.1933333333336</v>
      </c>
    </row>
    <row r="9" spans="1:3" ht="15" x14ac:dyDescent="0.25">
      <c r="A9" s="35">
        <v>515</v>
      </c>
      <c r="B9" s="25"/>
      <c r="C9" s="16">
        <f>Detail!H53</f>
        <v>4642.4333333333343</v>
      </c>
    </row>
    <row r="10" spans="1:3" ht="15" x14ac:dyDescent="0.25">
      <c r="A10" s="35">
        <v>520</v>
      </c>
      <c r="B10" s="25"/>
      <c r="C10" s="16">
        <f>Detail!I53</f>
        <v>2684.1366666666672</v>
      </c>
    </row>
    <row r="11" spans="1:3" ht="15" x14ac:dyDescent="0.25">
      <c r="A11" s="35">
        <v>525</v>
      </c>
      <c r="B11" s="25"/>
      <c r="C11" s="16">
        <f>Detail!J53</f>
        <v>2551.9233333333341</v>
      </c>
    </row>
    <row r="12" spans="1:3" ht="15" x14ac:dyDescent="0.25">
      <c r="A12" s="35">
        <v>530</v>
      </c>
      <c r="B12" s="25"/>
      <c r="C12" s="16">
        <f>Detail!K53</f>
        <v>3713.4799999999996</v>
      </c>
    </row>
    <row r="13" spans="1:3" ht="15" x14ac:dyDescent="0.25">
      <c r="A13" s="35">
        <v>535</v>
      </c>
      <c r="B13" s="25"/>
      <c r="C13" s="36">
        <f>Detail!L53</f>
        <v>1658.5700000000002</v>
      </c>
    </row>
    <row r="14" spans="1:3" ht="15" x14ac:dyDescent="0.25">
      <c r="A14" s="26"/>
      <c r="B14" s="25"/>
      <c r="C14" s="37"/>
    </row>
    <row r="15" spans="1:3" ht="15.75" thickBot="1" x14ac:dyDescent="0.3">
      <c r="A15" s="26"/>
      <c r="B15" s="25"/>
      <c r="C15" s="38">
        <f>SUM(C7:C13)</f>
        <v>21213.99</v>
      </c>
    </row>
    <row r="16" spans="1:3" ht="13.5" thickTop="1" x14ac:dyDescent="0.2"/>
  </sheetData>
  <phoneticPr fontId="2" type="noConversion"/>
  <printOptions horizontalCentered="1"/>
  <pageMargins left="0.75" right="0.75" top="1" bottom="1" header="0.5" footer="0.5"/>
  <pageSetup orientation="portrait" cellComments="atEnd" r:id="rId1"/>
  <headerFooter alignWithMargins="0">
    <oddHeader>&amp;LReport Date: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Detail</vt:lpstr>
      <vt:lpstr>Summary</vt:lpstr>
      <vt:lpstr>Detail_Area</vt:lpstr>
      <vt:lpstr>Details_Title</vt:lpstr>
      <vt:lpstr>Detail!Print_Area</vt:lpstr>
      <vt:lpstr>Summary!Print_Area</vt:lpstr>
      <vt:lpstr>Detail!Print_Titles</vt:lpstr>
      <vt:lpstr>Summary_Area</vt:lpstr>
    </vt:vector>
  </TitlesOfParts>
  <Company>DCF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Janexp-1</dc:title>
  <dc:creator>Michel Bergeron</dc:creator>
  <cp:lastModifiedBy>Dean Mayer</cp:lastModifiedBy>
  <cp:lastPrinted>2013-09-13T17:30:08Z</cp:lastPrinted>
  <dcterms:created xsi:type="dcterms:W3CDTF">2000-05-17T14:39:58Z</dcterms:created>
  <dcterms:modified xsi:type="dcterms:W3CDTF">2017-01-03T19:45:22Z</dcterms:modified>
</cp:coreProperties>
</file>