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nergy Management\Green Spaces Certification\Green Spaces for Labs\"/>
    </mc:Choice>
  </mc:AlternateContent>
  <bookViews>
    <workbookView xWindow="-45" yWindow="30" windowWidth="27795" windowHeight="12270" activeTab="1"/>
  </bookViews>
  <sheets>
    <sheet name="Instructions" sheetId="2" r:id="rId1"/>
    <sheet name="Green Spaces Application" sheetId="1" r:id="rId2"/>
  </sheets>
  <definedNames>
    <definedName name="_xlnm.Print_Area" localSheetId="1">'Green Spaces Application'!$A$1:$I$176</definedName>
  </definedNames>
  <calcPr calcId="162913"/>
</workbook>
</file>

<file path=xl/calcChain.xml><?xml version="1.0" encoding="utf-8"?>
<calcChain xmlns="http://schemas.openxmlformats.org/spreadsheetml/2006/main">
  <c r="D160" i="1" l="1"/>
  <c r="D110" i="1" l="1"/>
  <c r="D109" i="1"/>
  <c r="C110" i="1"/>
  <c r="C109" i="1"/>
  <c r="D103" i="1"/>
  <c r="D102" i="1"/>
  <c r="C103" i="1"/>
  <c r="C102" i="1"/>
  <c r="D58" i="1"/>
  <c r="D57" i="1"/>
  <c r="D56" i="1"/>
  <c r="C57" i="1"/>
  <c r="C56" i="1"/>
  <c r="D43" i="1"/>
  <c r="D42" i="1"/>
  <c r="D41" i="1"/>
  <c r="D40" i="1"/>
  <c r="C43" i="1"/>
  <c r="C42" i="1"/>
  <c r="C41" i="1"/>
  <c r="C40" i="1"/>
  <c r="D47" i="1"/>
  <c r="D46" i="1"/>
  <c r="D45" i="1"/>
  <c r="C47" i="1"/>
  <c r="C46" i="1"/>
  <c r="C45" i="1"/>
  <c r="D150" i="1"/>
  <c r="C150" i="1"/>
  <c r="D149" i="1"/>
  <c r="C149" i="1"/>
  <c r="D148" i="1"/>
  <c r="C148" i="1"/>
  <c r="D146" i="1"/>
  <c r="C151" i="1"/>
  <c r="C146" i="1"/>
  <c r="D145" i="1" l="1"/>
  <c r="C145" i="1"/>
  <c r="F167" i="1" l="1"/>
  <c r="D90" i="1" l="1"/>
  <c r="D67" i="1" l="1"/>
  <c r="D66" i="1"/>
  <c r="D64" i="1"/>
  <c r="C67" i="1"/>
  <c r="C66" i="1"/>
  <c r="C64" i="1"/>
  <c r="D141" i="1"/>
  <c r="D140" i="1"/>
  <c r="D138" i="1"/>
  <c r="D114" i="1" l="1"/>
  <c r="D51" i="1"/>
  <c r="D50" i="1"/>
  <c r="C51" i="1"/>
  <c r="C50" i="1"/>
  <c r="D52" i="1"/>
  <c r="C136" i="1" l="1"/>
  <c r="C132" i="1"/>
  <c r="C97" i="1"/>
  <c r="C96" i="1"/>
  <c r="C95" i="1"/>
  <c r="C85" i="1"/>
  <c r="C86" i="1"/>
  <c r="C87" i="1"/>
  <c r="C84" i="1"/>
  <c r="C79" i="1"/>
  <c r="C78" i="1"/>
  <c r="C76" i="1"/>
  <c r="D68" i="1"/>
  <c r="D70" i="1"/>
  <c r="D73" i="1"/>
  <c r="C72" i="1"/>
  <c r="C73" i="1"/>
  <c r="C71" i="1"/>
  <c r="C70" i="1"/>
  <c r="C68" i="1"/>
  <c r="C63" i="1" l="1"/>
  <c r="D63" i="1"/>
  <c r="C49" i="1"/>
  <c r="D49" i="1" l="1"/>
  <c r="D152" i="1"/>
  <c r="D153" i="1"/>
  <c r="D151" i="1"/>
  <c r="C152" i="1"/>
  <c r="C153" i="1"/>
  <c r="C141" i="1" l="1"/>
  <c r="C142" i="1"/>
  <c r="D142" i="1"/>
  <c r="C140" i="1"/>
  <c r="C138" i="1"/>
  <c r="D136" i="1"/>
  <c r="D132" i="1"/>
  <c r="D129" i="1"/>
  <c r="D124" i="1"/>
  <c r="D122" i="1"/>
  <c r="D106" i="1"/>
  <c r="D107" i="1"/>
  <c r="D108" i="1"/>
  <c r="D105" i="1"/>
  <c r="D97" i="1"/>
  <c r="D96" i="1"/>
  <c r="D95" i="1"/>
  <c r="D94" i="1"/>
  <c r="D85" i="1"/>
  <c r="D86" i="1"/>
  <c r="D87" i="1"/>
  <c r="D88" i="1"/>
  <c r="D89" i="1"/>
  <c r="D84" i="1"/>
  <c r="D79" i="1"/>
  <c r="D78" i="1"/>
  <c r="D76" i="1"/>
  <c r="D71" i="1"/>
  <c r="D72" i="1"/>
  <c r="C137" i="1" l="1"/>
  <c r="D104" i="1"/>
  <c r="D101" i="1"/>
  <c r="D48" i="1"/>
  <c r="D44" i="1" l="1"/>
  <c r="C129" i="1"/>
  <c r="C124" i="1"/>
  <c r="C122" i="1"/>
  <c r="D119" i="1"/>
  <c r="C119" i="1"/>
  <c r="D118" i="1"/>
  <c r="C118" i="1"/>
  <c r="D116" i="1"/>
  <c r="C116" i="1"/>
  <c r="D115" i="1"/>
  <c r="C115" i="1"/>
  <c r="C114" i="1"/>
  <c r="D113" i="1" l="1"/>
  <c r="C113" i="1"/>
  <c r="C108" i="1"/>
  <c r="C107" i="1"/>
  <c r="C106" i="1"/>
  <c r="C105" i="1"/>
  <c r="C104" i="1" l="1"/>
  <c r="C101" i="1"/>
  <c r="D93" i="1" l="1"/>
  <c r="C94" i="1"/>
  <c r="C93" i="1"/>
  <c r="D59" i="1" l="1"/>
  <c r="C59" i="1"/>
  <c r="D60" i="1"/>
  <c r="C60" i="1"/>
  <c r="C55" i="1"/>
  <c r="D55" i="1" l="1"/>
  <c r="C44" i="1" l="1"/>
  <c r="D27" i="1" l="1"/>
  <c r="C27" i="1"/>
  <c r="A169" i="1" l="1"/>
  <c r="C160" i="1" l="1"/>
  <c r="D30" i="1"/>
  <c r="C30" i="1"/>
  <c r="D137" i="1" l="1"/>
  <c r="D29" i="1" l="1"/>
  <c r="C29" i="1"/>
  <c r="C39" i="1" l="1"/>
  <c r="D39" i="1"/>
  <c r="D25" i="1" l="1"/>
  <c r="C28" i="1" l="1"/>
  <c r="C25" i="1"/>
  <c r="D28" i="1"/>
  <c r="D166" i="1" s="1"/>
  <c r="C166" i="1" l="1"/>
  <c r="C167" i="1" s="1"/>
  <c r="F166" i="1" s="1"/>
</calcChain>
</file>

<file path=xl/sharedStrings.xml><?xml version="1.0" encoding="utf-8"?>
<sst xmlns="http://schemas.openxmlformats.org/spreadsheetml/2006/main" count="195" uniqueCount="182">
  <si>
    <t>Not applicable</t>
  </si>
  <si>
    <t>Name</t>
  </si>
  <si>
    <t>Phone number</t>
  </si>
  <si>
    <t>E-mail address</t>
  </si>
  <si>
    <t>Certification level:</t>
  </si>
  <si>
    <t>Participation</t>
  </si>
  <si>
    <t>Innovation</t>
  </si>
  <si>
    <t>Create your own Innovative Action</t>
  </si>
  <si>
    <t>Complete</t>
  </si>
  <si>
    <t>Incomplete</t>
  </si>
  <si>
    <t>Commited to completing</t>
  </si>
  <si>
    <t>Mandatory Actions</t>
  </si>
  <si>
    <t>Drop Down Menu</t>
  </si>
  <si>
    <t>Please begin by filling in your contact details below so that we can verify your certification and recognize your efforts.</t>
  </si>
  <si>
    <t>2. The action may not duplicate any action previously on this  list. It may, however, extend one of the above actions.</t>
  </si>
  <si>
    <t>3. If you are recertifying, your innovative action may remain the same if there is still growth left to complete the action to full satisfaction. If the action is embedded and there is no more room for growth, please consider a new innovation.</t>
  </si>
  <si>
    <t>Points</t>
  </si>
  <si>
    <t>Achieved</t>
  </si>
  <si>
    <t>Action Number</t>
  </si>
  <si>
    <t>Additional Resources</t>
  </si>
  <si>
    <t>Required</t>
  </si>
  <si>
    <t>Action Description</t>
  </si>
  <si>
    <t>Status</t>
  </si>
  <si>
    <t>Applicable</t>
  </si>
  <si>
    <t xml:space="preserve">Totals  </t>
  </si>
  <si>
    <t>Percent of applicable points achieved:</t>
  </si>
  <si>
    <t xml:space="preserve">You can request an email template to use for this action by contacting green.spaces@ualberta.ca. </t>
  </si>
  <si>
    <t>Follow @UAlbertaEMSO and/or @greenUofA on Twitter with your corporate Twitter account.</t>
  </si>
  <si>
    <t>1. The action should be related to sustainability and achievable in your space within the year-long certification.</t>
  </si>
  <si>
    <t>Mandatory actions:</t>
  </si>
  <si>
    <t>Totals</t>
  </si>
  <si>
    <t>Need ideas? Email green.spaces@ualberta.ca or check out some of these examples:</t>
  </si>
  <si>
    <t>Examples of third party rating systems include:</t>
  </si>
  <si>
    <t>For example, share some of these resources:</t>
  </si>
  <si>
    <t>Safe Work Environments</t>
  </si>
  <si>
    <t>Social Good</t>
  </si>
  <si>
    <t>Be prepared to administer First Aid in your office by:</t>
  </si>
  <si>
    <t>Sharing information with coworkers on upcoming events related to health and wellbeing.</t>
  </si>
  <si>
    <t>Examples include food drives, charity runs, volunteer days, or other public good projects.</t>
  </si>
  <si>
    <r>
      <t xml:space="preserve">b) Complete: </t>
    </r>
    <r>
      <rPr>
        <sz val="16"/>
        <color theme="1"/>
        <rFont val="Calibri"/>
        <family val="2"/>
        <scheme val="minor"/>
      </rPr>
      <t>already completed or implemented</t>
    </r>
  </si>
  <si>
    <r>
      <t xml:space="preserve">a) Gold: </t>
    </r>
    <r>
      <rPr>
        <sz val="16"/>
        <color theme="1"/>
        <rFont val="Calibri"/>
        <family val="2"/>
        <scheme val="minor"/>
      </rPr>
      <t>at least 90% of applicable actions are complete AND an innovative action</t>
    </r>
    <r>
      <rPr>
        <i/>
        <sz val="12"/>
        <color theme="1"/>
        <rFont val="Calibri"/>
        <family val="2"/>
        <scheme val="minor"/>
      </rPr>
      <t xml:space="preserve"> (see "Green Spaces Application" tab for info on innovative actions)</t>
    </r>
  </si>
  <si>
    <r>
      <t xml:space="preserve">b) Silver: </t>
    </r>
    <r>
      <rPr>
        <sz val="16"/>
        <color theme="1"/>
        <rFont val="Calibri"/>
        <family val="2"/>
        <scheme val="minor"/>
      </rPr>
      <t>75% to 89% of applicable actions are complete</t>
    </r>
  </si>
  <si>
    <r>
      <t xml:space="preserve">c) Bronze: </t>
    </r>
    <r>
      <rPr>
        <sz val="16"/>
        <color theme="1"/>
        <rFont val="Calibri"/>
        <family val="2"/>
        <scheme val="minor"/>
      </rPr>
      <t>50% to 74% of applicable actions are complete</t>
    </r>
  </si>
  <si>
    <r>
      <t xml:space="preserve">3. </t>
    </r>
    <r>
      <rPr>
        <sz val="16"/>
        <color theme="1"/>
        <rFont val="Calibri"/>
        <family val="2"/>
        <scheme val="minor"/>
      </rPr>
      <t xml:space="preserve">Submit your application via email to </t>
    </r>
    <r>
      <rPr>
        <b/>
        <sz val="16"/>
        <color theme="1"/>
        <rFont val="Calibri"/>
        <family val="2"/>
        <scheme val="minor"/>
      </rPr>
      <t xml:space="preserve">green.spaces@ualberta.ca. </t>
    </r>
    <r>
      <rPr>
        <sz val="16"/>
        <color theme="1"/>
        <rFont val="Calibri"/>
        <family val="2"/>
        <scheme val="minor"/>
      </rPr>
      <t>The Green Spaces Team will follow up with you for a check-in prior to confirming certification.</t>
    </r>
  </si>
  <si>
    <t>Your certification level will be automatically calculated but must be confirmed by the Green Spaces Team prior to certification. If you complete enough actions, you may receive one of three rankings:</t>
  </si>
  <si>
    <r>
      <rPr>
        <b/>
        <sz val="16"/>
        <color theme="1"/>
        <rFont val="Calibri"/>
        <family val="2"/>
        <scheme val="minor"/>
      </rPr>
      <t xml:space="preserve">1. </t>
    </r>
    <r>
      <rPr>
        <sz val="16"/>
        <color theme="1"/>
        <rFont val="Calibri"/>
        <family val="2"/>
        <scheme val="minor"/>
      </rPr>
      <t>Choose a leader to oversee the application process, be a point of contact with the Green Spaces Team, and coordinate the implementation of any commitments made as part of your application.</t>
    </r>
  </si>
  <si>
    <t>For example: potlucks, board game lunches, walking breaks, or attending campus events together.</t>
  </si>
  <si>
    <t>To complete your Green Spaces Application:</t>
  </si>
  <si>
    <r>
      <rPr>
        <b/>
        <sz val="16"/>
        <color theme="1"/>
        <rFont val="Calibri"/>
        <family val="2"/>
        <scheme val="minor"/>
      </rPr>
      <t>2.</t>
    </r>
    <r>
      <rPr>
        <sz val="16"/>
        <color theme="1"/>
        <rFont val="Calibri"/>
        <family val="2"/>
        <scheme val="minor"/>
      </rPr>
      <t xml:space="preserve"> Evaluate your space using the actions on the "Green Spaces Application" tab. Choose one of the four answers from the drop-down menu:</t>
    </r>
  </si>
  <si>
    <r>
      <t xml:space="preserve">a) Incomplete: </t>
    </r>
    <r>
      <rPr>
        <sz val="16"/>
        <color theme="1"/>
        <rFont val="Calibri"/>
        <family val="2"/>
        <scheme val="minor"/>
      </rPr>
      <t>has the potential to be completed in your space but will not be completed during your year of certification</t>
    </r>
  </si>
  <si>
    <r>
      <t xml:space="preserve">c) Committed to completing: </t>
    </r>
    <r>
      <rPr>
        <sz val="16"/>
        <color theme="1"/>
        <rFont val="Calibri"/>
        <family val="2"/>
        <scheme val="minor"/>
      </rPr>
      <t>has not been completed but you anticipate completing within the year of certification</t>
    </r>
  </si>
  <si>
    <r>
      <t xml:space="preserve">d) Not applicable: </t>
    </r>
    <r>
      <rPr>
        <sz val="16"/>
        <color theme="1"/>
        <rFont val="Calibri"/>
        <family val="2"/>
        <scheme val="minor"/>
      </rPr>
      <t xml:space="preserve">cannot be implemented within your space. </t>
    </r>
    <r>
      <rPr>
        <i/>
        <sz val="12"/>
        <color theme="1"/>
        <rFont val="Calibri"/>
        <family val="2"/>
        <scheme val="minor"/>
      </rPr>
      <t>These actions will be removed from your total applicable points when calculating your score. "Not applicable" actions must be confirmed with the Green Spaces Team. Mandatory actions may not be marked as "Not applicable".</t>
    </r>
  </si>
  <si>
    <t>Note: There are several mandatory actions that are required for all levels of certification.</t>
  </si>
  <si>
    <t>Certified spaces will receive a framed certificate and be considered for a Campus Sustainability Leaders Award.</t>
  </si>
  <si>
    <t>Lab name</t>
  </si>
  <si>
    <t>Lab address</t>
  </si>
  <si>
    <t>Ensure all lab members, including new members, are informed and agree to follow the applicable actions on this application.</t>
  </si>
  <si>
    <t>Tell another lab about the Green Spaces program.</t>
  </si>
  <si>
    <t>Energy</t>
  </si>
  <si>
    <t>Fume hoods</t>
  </si>
  <si>
    <t>Water</t>
  </si>
  <si>
    <t>Field Work</t>
  </si>
  <si>
    <t>Ensuring one person is First Aid certified for every 10 lab members.</t>
  </si>
  <si>
    <t>Confirm that all lab users have conducted an online ergonomic self-assessment.</t>
  </si>
  <si>
    <t>Ensuring that First Aid supplies are available in your lab and all lab members know where they are located.</t>
  </si>
  <si>
    <t>Display a list of relevant emergency contacts in your lab.</t>
  </si>
  <si>
    <t>Review fire emergency procedures with lab members annually.</t>
  </si>
  <si>
    <t>Promote wellness in your lab by:</t>
  </si>
  <si>
    <t>Planning social activities outside of scope of your lab's work.</t>
  </si>
  <si>
    <t>Informing lab members about the benefits of taking mindfulness breaks.</t>
  </si>
  <si>
    <t>Encouraging lab members to take stairs instead of elevators.</t>
  </si>
  <si>
    <t>Organize opportunities for the lab to collectively contribute to community organizations and services.</t>
  </si>
  <si>
    <t>Lab description</t>
  </si>
  <si>
    <t>No. of people in lab</t>
  </si>
  <si>
    <t>Review the Zero Waste or other UAlberta-approved recycling system in your lab space to refresh all lab members on its proper use.</t>
  </si>
  <si>
    <t>Principal Investigator (PI)</t>
  </si>
  <si>
    <t>Your certified lab member(s): ____________________________________</t>
  </si>
  <si>
    <t>Commit to reviewing your Green Spaces checklist every three months to identify areas of success and opportunities for growth that are necessary to fulfill all commitments in the checklist. Share these with your lab members.</t>
  </si>
  <si>
    <t>Review the Lab Plastics Recycling Guide with all lab members.</t>
  </si>
  <si>
    <t>Recycle all applicable (clean and decontaminated) paper, cardboard, plastics, glass, batteries, etc.</t>
  </si>
  <si>
    <t>Sign up for the Green Labs Leaders Network.</t>
  </si>
  <si>
    <t>Arrange a sustainability-related workshop, speaker, or Do-It-Yourself session for your lab. Alternatively, attend a sustainability-related event outside your lab as a team.</t>
  </si>
  <si>
    <t>Shut the sash when fume hoods are not in use.</t>
  </si>
  <si>
    <t>Read and review your fume hood manufacturer’s directions.</t>
  </si>
  <si>
    <t>Follow your fume hood manufacturer’s directions to keep it working properly, save energy and prolong its life.</t>
  </si>
  <si>
    <t>Autoclaves</t>
  </si>
  <si>
    <t>Only run the autoclave when full.</t>
  </si>
  <si>
    <t>Turn the autoclave off or put it in standby mode when not in use.</t>
  </si>
  <si>
    <t>Activate water/energy saving settings.</t>
  </si>
  <si>
    <t>Freezers</t>
  </si>
  <si>
    <t>Regularly clean and defrost freezers (annually or biannually). This includes vacuuming freezer coils and checking door seals for frost build-up too.</t>
  </si>
  <si>
    <t>Establish and maintain a sample inventory (e.g. a spreadsheet or database) to make finding and managing samples easier and more efficient.</t>
  </si>
  <si>
    <t>Regularly dispose of old samples when no longer needed.</t>
  </si>
  <si>
    <t>Equipment</t>
  </si>
  <si>
    <t>Install and use appliance timers.</t>
  </si>
  <si>
    <t>Prioritize the purchase of electronics and other appliances with a third party sustainability rating.</t>
  </si>
  <si>
    <t>Configure energy saver settings on all computers.</t>
  </si>
  <si>
    <t>Turn off all computers when not in use.</t>
  </si>
  <si>
    <t>Only order the amount of chemicals you need instead of buying in excess.</t>
  </si>
  <si>
    <t>Choose less hazardous or ‘green’ options where available.</t>
  </si>
  <si>
    <t>E.g., use ethidium bromide alternatives, use heptane(s) instead of hexane(s), use spirit (alcohol) thermometers instead of mercury thermometers.</t>
  </si>
  <si>
    <t>Run the glassware washer only when it is full.</t>
  </si>
  <si>
    <t>Use distilled water only when needed and use the minimum necessary for each task.</t>
  </si>
  <si>
    <t>Turn off equipment that uses water when not in use.</t>
  </si>
  <si>
    <t>Use non-aerosol insect repellants and sunscreen.</t>
  </si>
  <si>
    <t>Discuss the Discrimination, Harassment and Duty to Accommodate Policy and the services offered by the Office of Safe Disclosure and Human Rights at lab meetings annually</t>
  </si>
  <si>
    <t>Sharing electronic documents such as meeting agendas and using electronic editing tools unless printing is necessary.</t>
  </si>
  <si>
    <t>Collecting scrap paper from old documents and use it for written work when applicable.</t>
  </si>
  <si>
    <t>Choosing online subscriptions for journals and magazines.</t>
  </si>
  <si>
    <t>Choose paper that has a minimum of 30% recycled content.</t>
  </si>
  <si>
    <t>Choose paper that has a third party certification for sustainability.</t>
  </si>
  <si>
    <t>Reduce your paper consumption and impact by:</t>
  </si>
  <si>
    <t>Lab and Office Supplies</t>
  </si>
  <si>
    <t xml:space="preserve">Purchase Lab supplies that are readily reusable </t>
  </si>
  <si>
    <t>Buy bulk pipette tips and refill old pipette tip boxes.</t>
  </si>
  <si>
    <t>Use autoclavable glassware instead of disposable plasticware whenever possible.</t>
  </si>
  <si>
    <t>Kitchen</t>
  </si>
  <si>
    <t>Supplying reusable dishware, cutlery, and cups.</t>
  </si>
  <si>
    <t>Supplying reusable takeout containers.</t>
  </si>
  <si>
    <t>Encouraging coworkers to use reusable mugs for coffee and tea purchased on campus.</t>
  </si>
  <si>
    <t>For example, tell them about these discounts:</t>
  </si>
  <si>
    <t>Ensuring coworkers are aware of shared kitchen resources such as refrigerator space, a microwave, or a toaster.</t>
  </si>
  <si>
    <t>Provide reusable dishes for larger meetings where food and/or drink are served.</t>
  </si>
  <si>
    <t>Encourage coworkers to use kitchen amenities by:</t>
  </si>
  <si>
    <t>Transportation</t>
  </si>
  <si>
    <t>Facilitate the use of sustainable modes of transportation while office members are travelling off campus during work hours.</t>
  </si>
  <si>
    <t>Encourage coworkers to use sustainable transportation when travelling to and from work.</t>
  </si>
  <si>
    <t>Use video teleconferencing tools for meetings, planning sessions, and more to reduce travel.</t>
  </si>
  <si>
    <t>Green Spaces for Labs Application - Version 2020-01</t>
  </si>
  <si>
    <t>What equipment have you identified? List them here: __________________</t>
  </si>
  <si>
    <t>Encourage lab members to sign up for the Sustainability Council's newsletter.</t>
  </si>
  <si>
    <t>Read the user manual and/or contact a technician before changing settings.</t>
  </si>
  <si>
    <t>Follow good freezer management practices for regular and ultra-low temperature (ULT) freezers.</t>
  </si>
  <si>
    <r>
      <rPr>
        <b/>
        <sz val="12"/>
        <rFont val="Calibri"/>
        <family val="2"/>
      </rPr>
      <t>Did You Know</t>
    </r>
    <r>
      <rPr>
        <sz val="12"/>
        <rFont val="Calibri"/>
        <family val="2"/>
        <scheme val="minor"/>
      </rPr>
      <t xml:space="preserve"> that ULT freezers commonly use as much energy in a year as the average Alberta household?</t>
    </r>
  </si>
  <si>
    <t>Freezers work most efficiently when they are full. If you have excess freezer capacity you might be able to retire an old freezer.</t>
  </si>
  <si>
    <r>
      <t>Did You Know</t>
    </r>
    <r>
      <rPr>
        <sz val="12"/>
        <rFont val="Calibri"/>
        <family val="2"/>
      </rPr>
      <t xml:space="preserve"> the Department of Chemistry has an acetone recycler?
Email green.spaces@ualberta.ca for more information.</t>
    </r>
  </si>
  <si>
    <t>Review the Leave No Trace Principles as a team and train staff on ways to minimize their environmental impact while in the field.</t>
  </si>
  <si>
    <t>Choose the most sustainable transportation methods for each task.</t>
  </si>
  <si>
    <t>Follow the idling guidelines as per the university’s Vehicle Management and Driver Safety Policy.</t>
  </si>
  <si>
    <t>Join the Field Research Email Distribution List to receive notices of training courses, equipment availability and policy changes.</t>
  </si>
  <si>
    <r>
      <rPr>
        <b/>
        <sz val="14"/>
        <rFont val="Calibri"/>
        <family val="2"/>
      </rPr>
      <t>Bonus:</t>
    </r>
    <r>
      <rPr>
        <sz val="14"/>
        <rFont val="Calibri"/>
        <family val="2"/>
        <scheme val="minor"/>
      </rPr>
      <t xml:space="preserve"> Replace water aspirators with vacuum pumps that don't use water.</t>
    </r>
  </si>
  <si>
    <r>
      <rPr>
        <b/>
        <sz val="14"/>
        <rFont val="Calibri"/>
        <family val="2"/>
      </rPr>
      <t>Bonus:</t>
    </r>
    <r>
      <rPr>
        <sz val="14"/>
        <rFont val="Calibri"/>
        <family val="2"/>
        <scheme val="minor"/>
      </rPr>
      <t xml:space="preserve"> Right-size your freezers.</t>
    </r>
  </si>
  <si>
    <r>
      <rPr>
        <b/>
        <sz val="14"/>
        <rFont val="Calibri"/>
        <family val="2"/>
      </rPr>
      <t>Bonus:</t>
    </r>
    <r>
      <rPr>
        <sz val="14"/>
        <rFont val="Calibri"/>
        <family val="2"/>
        <scheme val="minor"/>
      </rPr>
      <t xml:space="preserve"> Use room temperature storage for DNA and RNA samples and/or for shipping without dry ice.</t>
    </r>
  </si>
  <si>
    <t>Set freezer temperatures to only be as cold as required (consider setting ULTs to -70°C instead of -80°C; or regular freezers to -17°C instead of -20°C)</t>
  </si>
  <si>
    <t>Chemicals</t>
  </si>
  <si>
    <t>Turn off your fume hood when not in use.</t>
  </si>
  <si>
    <t>Check if your model is capable of this first.</t>
  </si>
  <si>
    <t>Shutting the sash not only protects you from injuries, fires and explosions, but also conserves a considerable amount of energy.
Email green.spaces@ualberta.ca to request a 
Shut the Sash sticker.</t>
  </si>
  <si>
    <t>EMSO also hosts periodic events like Freecycle Your Labware and Styrofoam Recycling Round-up.
Keep up to date through the 
Green Labs Leaders Network!</t>
  </si>
  <si>
    <r>
      <rPr>
        <b/>
        <sz val="14"/>
        <rFont val="Calibri"/>
        <family val="2"/>
      </rPr>
      <t>Bonus:</t>
    </r>
    <r>
      <rPr>
        <sz val="14"/>
        <rFont val="Calibri"/>
        <family val="2"/>
        <scheme val="minor"/>
      </rPr>
      <t xml:space="preserve"> Install a Water Mizer if your autoclave does not have water saving features.</t>
    </r>
  </si>
  <si>
    <t>Check manufacturer’s information.</t>
  </si>
  <si>
    <t>This is especially beneficial with both ULT and regular freezers, and has many benefits, from energy savings to prolonged equipment lifespan.</t>
  </si>
  <si>
    <t>Maintain and repair existing equipment and prioritize energy efficiency when purchasing equipment.</t>
  </si>
  <si>
    <t>Use safer solvents and reaction conditions: Avoid using solvents, separation agents, or other auxiliary chemicals. If you must use these chemicals, use safer ones.</t>
  </si>
  <si>
    <t>Incorporate health and well-being information and awareness building into procedures for onboarding new lab members.</t>
  </si>
  <si>
    <t>Certain specialty recyclables can be collected by Facilities and Operations, such as light bulbs.</t>
  </si>
  <si>
    <t>Equipment and Purchasing</t>
  </si>
  <si>
    <t>Develop and implement a system for turning these items off and unplugging them.</t>
  </si>
  <si>
    <t>E.g. ovens and chilled centrifuges, some cold rooms and environmental rooms</t>
  </si>
  <si>
    <r>
      <rPr>
        <b/>
        <sz val="14"/>
        <rFont val="Calibri"/>
        <family val="2"/>
      </rPr>
      <t>Bonus:</t>
    </r>
    <r>
      <rPr>
        <sz val="14"/>
        <rFont val="Calibri"/>
        <family val="2"/>
        <scheme val="minor"/>
      </rPr>
      <t xml:space="preserve"> Use alternative cooling systems instead of continuous flow water for cooling.</t>
    </r>
  </si>
  <si>
    <t>Consider walking, cycling, public transit, carpooling, efficient rental cars, or a corporate Communauto (formerly Pogo) carshare account.</t>
  </si>
  <si>
    <r>
      <rPr>
        <b/>
        <sz val="12"/>
        <rFont val="Calibri"/>
        <family val="2"/>
      </rPr>
      <t>Did You Know</t>
    </r>
    <r>
      <rPr>
        <sz val="12"/>
        <rFont val="Calibri"/>
        <family val="2"/>
        <scheme val="minor"/>
      </rPr>
      <t xml:space="preserve"> about the Staff LRT Program? Employees who are eligible for a Staff ONEcard may ride the LRT anywhere between South Campus and Royal Alexandra Hospital stations while carrying their card.</t>
    </r>
  </si>
  <si>
    <t>Encourage lab users to familiarize themselves with services offered by their respective representative associations.</t>
  </si>
  <si>
    <t xml:space="preserve">This section asks you to contribute a sustainability action that you will implement in your space. </t>
  </si>
  <si>
    <t>Changing water distillation practices will help reduce energy and conserve water.</t>
  </si>
  <si>
    <t>Install or use timers on continuous or critical water uses.</t>
  </si>
  <si>
    <t>Identify other equipment that does not need to be left on when not in use (this does not include equipment that uses water).</t>
  </si>
  <si>
    <t>E.g., discuss services and resources available through the Employee Family Assistance Program, Healthy Campus Unit and the Helping Individuals at Risk program</t>
  </si>
  <si>
    <r>
      <rPr>
        <b/>
        <sz val="14"/>
        <rFont val="Calibri"/>
        <family val="2"/>
      </rPr>
      <t>Bonus:</t>
    </r>
    <r>
      <rPr>
        <sz val="14"/>
        <rFont val="Calibri"/>
        <family val="2"/>
        <scheme val="minor"/>
      </rPr>
      <t xml:space="preserve"> Use water substitutes (such as Bath Armor™ Beads), which can replace water in water baths, aluminum blocks in dry baths, or ice in ice buckets.</t>
    </r>
  </si>
  <si>
    <t>Apply the 12 principles of green chemistry to daily work.</t>
  </si>
  <si>
    <t>Register your equipment with Supply Management Services (SMS).</t>
  </si>
  <si>
    <t>Changing printer default settings to double-sided to ensure double-sided printing whenever possible.</t>
  </si>
  <si>
    <t>Review and implement the Green Procurement Principles as a team.</t>
  </si>
  <si>
    <t>Arrange for Supply Management Services to pick up and recycle surplus lab equipment that is university property (including electronics and old, cleaned out freezers).</t>
  </si>
  <si>
    <t>Follow best practices for hazardous waste disposal.</t>
  </si>
  <si>
    <t>Immediately and safely clean up and report any chemical spills as per Environment, Health &amp; Safety guidelines.</t>
  </si>
  <si>
    <t>Report all leaks and running taps to the Facilities &amp; Operations Maintenance Desk by phoning 780-492-4833.</t>
  </si>
  <si>
    <t>Establish good sample management practices</t>
  </si>
  <si>
    <t>Adjust temperature settings on heating ovens and other thermal equipment to be only as cold or as hot as minimally required.</t>
  </si>
  <si>
    <t>Do not use chilling incubators as refrigerators.</t>
  </si>
  <si>
    <t>Switch off any unnecessary lights (e.g., take advantage of natural light, only use task lighting if alone in the lab).</t>
  </si>
  <si>
    <t>List lab here: 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</si>
</sst>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1"/>
      <name val="Calibri"/>
      <family val="2"/>
      <scheme val="minor"/>
    </font>
    <font>
      <b/>
      <sz val="16"/>
      <name val="Calibri"/>
      <family val="2"/>
      <scheme val="minor"/>
    </font>
    <font>
      <sz val="16"/>
      <name val="Calibri"/>
      <family val="2"/>
      <scheme val="minor"/>
    </font>
    <font>
      <sz val="14"/>
      <color theme="1"/>
      <name val="Calibri"/>
      <family val="2"/>
      <scheme val="minor"/>
    </font>
    <font>
      <b/>
      <sz val="16"/>
      <color theme="0"/>
      <name val="Calibri"/>
      <family val="2"/>
      <scheme val="minor"/>
    </font>
    <font>
      <b/>
      <sz val="18"/>
      <color rgb="FF27673C"/>
      <name val="Calibri"/>
      <family val="2"/>
      <scheme val="minor"/>
    </font>
    <font>
      <b/>
      <sz val="16"/>
      <color theme="1"/>
      <name val="Calibri"/>
      <family val="2"/>
      <scheme val="minor"/>
    </font>
    <font>
      <b/>
      <sz val="18"/>
      <name val="Calibri"/>
      <family val="2"/>
      <scheme val="minor"/>
    </font>
    <font>
      <sz val="14"/>
      <name val="Calibri"/>
      <family val="2"/>
      <scheme val="minor"/>
    </font>
    <font>
      <sz val="16"/>
      <color theme="1"/>
      <name val="Calibri"/>
      <family val="2"/>
      <scheme val="minor"/>
    </font>
    <font>
      <b/>
      <sz val="16"/>
      <color rgb="FF27673C"/>
      <name val="Calibri"/>
      <family val="2"/>
      <scheme val="minor"/>
    </font>
    <font>
      <b/>
      <sz val="15"/>
      <color rgb="FF27673C"/>
      <name val="Calibri"/>
      <family val="2"/>
      <scheme val="minor"/>
    </font>
    <font>
      <b/>
      <sz val="15"/>
      <color theme="1"/>
      <name val="Calibri"/>
      <family val="2"/>
      <scheme val="minor"/>
    </font>
    <font>
      <b/>
      <sz val="18"/>
      <color theme="0"/>
      <name val="Calibri"/>
      <family val="2"/>
      <scheme val="minor"/>
    </font>
    <font>
      <b/>
      <sz val="14"/>
      <color theme="1"/>
      <name val="Calibri"/>
      <family val="2"/>
      <scheme val="minor"/>
    </font>
    <font>
      <b/>
      <sz val="12"/>
      <color theme="0"/>
      <name val="Calibri"/>
      <family val="2"/>
      <scheme val="minor"/>
    </font>
    <font>
      <i/>
      <sz val="16"/>
      <color theme="1"/>
      <name val="Calibri"/>
      <family val="2"/>
      <scheme val="minor"/>
    </font>
    <font>
      <i/>
      <sz val="12"/>
      <color theme="1"/>
      <name val="Calibri"/>
      <family val="2"/>
      <scheme val="minor"/>
    </font>
    <font>
      <u/>
      <sz val="11"/>
      <color theme="10"/>
      <name val="Calibri"/>
      <family val="2"/>
      <scheme val="minor"/>
    </font>
    <font>
      <u/>
      <sz val="11"/>
      <color rgb="FF1155CC"/>
      <name val="Arial"/>
      <family val="2"/>
    </font>
    <font>
      <sz val="12"/>
      <color theme="1"/>
      <name val="Calibri"/>
      <family val="2"/>
      <scheme val="minor"/>
    </font>
    <font>
      <b/>
      <sz val="12"/>
      <name val="Calibri"/>
      <family val="2"/>
    </font>
    <font>
      <sz val="12"/>
      <name val="Calibri"/>
      <family val="2"/>
    </font>
    <font>
      <b/>
      <sz val="14"/>
      <name val="Calibri"/>
      <family val="2"/>
    </font>
  </fonts>
  <fills count="10">
    <fill>
      <patternFill patternType="none"/>
    </fill>
    <fill>
      <patternFill patternType="gray125"/>
    </fill>
    <fill>
      <patternFill patternType="solid">
        <fgColor rgb="FF27673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A200"/>
        <bgColor indexed="64"/>
      </patternFill>
    </fill>
    <fill>
      <patternFill patternType="solid">
        <fgColor rgb="FFD5FFD5"/>
        <bgColor indexed="64"/>
      </patternFill>
    </fill>
    <fill>
      <patternFill patternType="solid">
        <fgColor rgb="FFFFEFBD"/>
        <bgColor indexed="64"/>
      </patternFill>
    </fill>
    <fill>
      <patternFill patternType="solid">
        <fgColor rgb="FFD4ECBA"/>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diagonal/>
    </border>
    <border>
      <left/>
      <right style="thin">
        <color rgb="FF008000"/>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14999847407452621"/>
      </left>
      <right/>
      <top style="thin">
        <color theme="0" tint="-0.249977111117893"/>
      </top>
      <bottom style="thin">
        <color theme="0" tint="-0.249977111117893"/>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267">
    <xf numFmtId="0" fontId="0" fillId="0" borderId="0" xfId="0"/>
    <xf numFmtId="0" fontId="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0" fontId="0" fillId="0" borderId="0" xfId="0" applyProtection="1"/>
    <xf numFmtId="0" fontId="4" fillId="0" borderId="0" xfId="0" applyNumberFormat="1" applyFont="1" applyFill="1" applyBorder="1" applyAlignment="1" applyProtection="1">
      <alignment vertical="center" wrapText="1"/>
    </xf>
    <xf numFmtId="0" fontId="0" fillId="0" borderId="0" xfId="0" applyAlignment="1" applyProtection="1">
      <alignment vertical="center"/>
    </xf>
    <xf numFmtId="0" fontId="3" fillId="0" borderId="0" xfId="0" applyNumberFormat="1" applyFont="1" applyFill="1" applyBorder="1" applyAlignment="1" applyProtection="1">
      <alignment horizontal="center" vertical="center" wrapText="1"/>
    </xf>
    <xf numFmtId="0" fontId="0" fillId="0" borderId="0" xfId="0" applyFill="1" applyProtection="1"/>
    <xf numFmtId="0" fontId="5" fillId="0" borderId="2" xfId="0" applyFont="1" applyBorder="1" applyAlignment="1" applyProtection="1">
      <protection hidden="1"/>
    </xf>
    <xf numFmtId="0" fontId="0" fillId="0" borderId="0" xfId="0" applyAlignment="1" applyProtection="1">
      <alignment vertical="center" wrapText="1"/>
    </xf>
    <xf numFmtId="0" fontId="5" fillId="0" borderId="0" xfId="0" applyFont="1" applyBorder="1" applyProtection="1">
      <protection hidden="1"/>
    </xf>
    <xf numFmtId="0" fontId="0" fillId="0" borderId="0" xfId="0" applyBorder="1" applyProtection="1"/>
    <xf numFmtId="0" fontId="7" fillId="0" borderId="0" xfId="0" applyFont="1" applyFill="1" applyBorder="1" applyAlignment="1" applyProtection="1">
      <alignment vertical="center" wrapText="1"/>
    </xf>
    <xf numFmtId="0" fontId="0" fillId="0" borderId="0" xfId="0" applyFont="1" applyBorder="1" applyProtection="1"/>
    <xf numFmtId="0" fontId="0" fillId="0" borderId="0" xfId="0" applyAlignment="1" applyProtection="1">
      <alignment wrapText="1"/>
    </xf>
    <xf numFmtId="0" fontId="7" fillId="0" borderId="2"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protection hidden="1"/>
    </xf>
    <xf numFmtId="0" fontId="7" fillId="0" borderId="0" xfId="0" applyFont="1" applyFill="1" applyBorder="1" applyAlignment="1" applyProtection="1">
      <alignment horizontal="left" vertical="center" wrapText="1"/>
    </xf>
    <xf numFmtId="0" fontId="0" fillId="0" borderId="0" xfId="0" applyFill="1" applyAlignment="1" applyProtection="1">
      <alignment wrapText="1"/>
    </xf>
    <xf numFmtId="0" fontId="0" fillId="0" borderId="0" xfId="0" applyBorder="1" applyAlignment="1" applyProtection="1">
      <alignment vertical="center"/>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0" borderId="0" xfId="0" applyFont="1" applyBorder="1" applyAlignment="1" applyProtection="1">
      <alignment horizontal="center" vertical="center" wrapText="1"/>
    </xf>
    <xf numFmtId="0" fontId="5" fillId="0" borderId="0" xfId="0" applyFont="1" applyBorder="1" applyAlignment="1" applyProtection="1">
      <protection hidden="1"/>
    </xf>
    <xf numFmtId="0" fontId="2" fillId="0" borderId="0" xfId="0" applyFont="1" applyAlignment="1" applyProtection="1">
      <alignment horizontal="center"/>
    </xf>
    <xf numFmtId="0" fontId="2" fillId="0" borderId="0" xfId="0" applyFont="1" applyAlignment="1" applyProtection="1">
      <alignment wrapText="1"/>
    </xf>
    <xf numFmtId="0" fontId="17" fillId="0" borderId="0" xfId="0" applyFont="1" applyAlignment="1" applyProtection="1">
      <alignment horizontal="right" vertical="top" wrapText="1"/>
    </xf>
    <xf numFmtId="0" fontId="16"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17" fillId="0" borderId="0" xfId="0" applyFont="1" applyAlignment="1" applyProtection="1">
      <alignment horizontal="right" vertical="center"/>
    </xf>
    <xf numFmtId="0" fontId="16" fillId="0" borderId="0" xfId="0" applyFont="1" applyBorder="1" applyAlignment="1" applyProtection="1">
      <alignment vertical="center"/>
    </xf>
    <xf numFmtId="0" fontId="2" fillId="0" borderId="0" xfId="0" applyFont="1" applyAlignment="1" applyProtection="1">
      <alignment horizontal="right" vertical="center" wrapText="1"/>
    </xf>
    <xf numFmtId="0" fontId="15" fillId="0" borderId="0" xfId="0" applyFont="1" applyBorder="1" applyAlignment="1" applyProtection="1">
      <alignment vertical="center"/>
    </xf>
    <xf numFmtId="0" fontId="11" fillId="0" borderId="0" xfId="0" applyFont="1" applyAlignment="1" applyProtection="1"/>
    <xf numFmtId="0" fontId="8" fillId="0" borderId="0" xfId="0" applyFont="1" applyAlignment="1" applyProtection="1">
      <alignment horizontal="left" vertical="center" wrapText="1"/>
    </xf>
    <xf numFmtId="0" fontId="5" fillId="0" borderId="2" xfId="0" applyFont="1" applyBorder="1" applyAlignment="1" applyProtection="1"/>
    <xf numFmtId="0" fontId="0" fillId="0" borderId="0" xfId="0" applyBorder="1" applyAlignment="1" applyProtection="1">
      <alignment vertical="center" wrapText="1"/>
    </xf>
    <xf numFmtId="0" fontId="11"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0" fillId="0" borderId="0" xfId="0" applyFont="1" applyBorder="1" applyAlignment="1" applyProtection="1">
      <alignment horizontal="left" vertical="top"/>
    </xf>
    <xf numFmtId="0" fontId="0" fillId="0" borderId="0" xfId="0" applyFont="1" applyProtection="1"/>
    <xf numFmtId="0" fontId="7" fillId="0" borderId="3" xfId="0" applyFont="1" applyFill="1" applyBorder="1" applyAlignment="1" applyProtection="1">
      <alignment horizontal="left" vertical="center" wrapText="1"/>
    </xf>
    <xf numFmtId="0" fontId="19" fillId="0" borderId="2" xfId="0" applyFont="1" applyBorder="1" applyAlignment="1" applyProtection="1">
      <alignment horizontal="center" vertical="center" wrapText="1"/>
    </xf>
    <xf numFmtId="0" fontId="13" fillId="3" borderId="2" xfId="0" applyFont="1" applyFill="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xf>
    <xf numFmtId="0" fontId="21" fillId="0" borderId="0" xfId="0" applyFont="1" applyBorder="1" applyAlignment="1" applyProtection="1">
      <alignment horizontal="left" vertical="center" wrapText="1"/>
    </xf>
    <xf numFmtId="0" fontId="11" fillId="9" borderId="0" xfId="0" applyFont="1" applyFill="1" applyBorder="1" applyAlignment="1" applyProtection="1">
      <alignment horizontal="left" vertical="center"/>
    </xf>
    <xf numFmtId="0" fontId="0" fillId="0" borderId="4" xfId="0" applyBorder="1" applyProtection="1"/>
    <xf numFmtId="0" fontId="0" fillId="0" borderId="5" xfId="0" applyBorder="1" applyProtection="1"/>
    <xf numFmtId="0" fontId="0" fillId="0" borderId="6" xfId="0" applyBorder="1" applyProtection="1"/>
    <xf numFmtId="0" fontId="11" fillId="0" borderId="7" xfId="0" applyFont="1" applyBorder="1" applyAlignment="1" applyProtection="1">
      <alignment horizontal="left" vertical="center"/>
    </xf>
    <xf numFmtId="0" fontId="14" fillId="0" borderId="8"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8" xfId="0" applyFont="1" applyBorder="1" applyAlignment="1" applyProtection="1">
      <alignment vertical="center"/>
    </xf>
    <xf numFmtId="0" fontId="11" fillId="0" borderId="7" xfId="0" applyFont="1" applyBorder="1" applyAlignment="1" applyProtection="1">
      <alignment horizontal="left" vertical="center" wrapText="1"/>
    </xf>
    <xf numFmtId="0" fontId="4" fillId="0" borderId="36" xfId="0" applyNumberFormat="1" applyFont="1" applyFill="1" applyBorder="1" applyAlignment="1" applyProtection="1">
      <alignment vertical="center" wrapText="1"/>
      <protection locked="0"/>
    </xf>
    <xf numFmtId="0" fontId="4" fillId="0" borderId="37" xfId="0" applyNumberFormat="1" applyFont="1" applyFill="1" applyBorder="1" applyAlignment="1" applyProtection="1">
      <alignment vertical="center" wrapText="1"/>
      <protection locked="0"/>
    </xf>
    <xf numFmtId="0" fontId="3" fillId="0" borderId="18"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5" fillId="0" borderId="12" xfId="0" applyFont="1" applyBorder="1" applyAlignment="1" applyProtection="1">
      <protection hidden="1"/>
    </xf>
    <xf numFmtId="0" fontId="19" fillId="0" borderId="2" xfId="0" applyFont="1" applyBorder="1" applyAlignment="1" applyProtection="1">
      <alignment horizontal="center" vertical="center" wrapText="1"/>
    </xf>
    <xf numFmtId="0" fontId="7" fillId="0" borderId="17" xfId="0" applyFont="1" applyFill="1" applyBorder="1" applyAlignment="1" applyProtection="1">
      <alignment horizontal="left" vertical="center" wrapText="1"/>
    </xf>
    <xf numFmtId="0" fontId="0" fillId="0" borderId="43" xfId="0" applyBorder="1" applyAlignment="1" applyProtection="1">
      <alignment horizontal="left" vertical="center"/>
      <protection locked="0"/>
    </xf>
    <xf numFmtId="0" fontId="0" fillId="0" borderId="43" xfId="0" applyBorder="1" applyProtection="1"/>
    <xf numFmtId="0" fontId="24" fillId="0" borderId="13" xfId="0" applyFont="1" applyBorder="1"/>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1" fontId="2" fillId="5" borderId="2" xfId="0" applyNumberFormat="1" applyFont="1" applyFill="1" applyBorder="1" applyAlignment="1" applyProtection="1">
      <alignment horizontal="center" vertical="center"/>
    </xf>
    <xf numFmtId="1" fontId="0" fillId="0" borderId="0" xfId="0" applyNumberFormat="1" applyProtection="1"/>
    <xf numFmtId="1" fontId="4" fillId="0" borderId="0" xfId="0" applyNumberFormat="1" applyFont="1" applyFill="1" applyBorder="1" applyAlignment="1" applyProtection="1">
      <alignment vertical="center" wrapText="1"/>
    </xf>
    <xf numFmtId="1" fontId="3" fillId="5" borderId="23" xfId="0" applyNumberFormat="1" applyFont="1" applyFill="1" applyBorder="1" applyAlignment="1" applyProtection="1">
      <alignment horizontal="center" vertical="center" textRotation="90" wrapText="1"/>
    </xf>
    <xf numFmtId="1" fontId="3" fillId="0" borderId="0" xfId="0" applyNumberFormat="1" applyFont="1" applyFill="1" applyBorder="1" applyAlignment="1" applyProtection="1">
      <alignment horizontal="center" vertical="center" wrapText="1"/>
    </xf>
    <xf numFmtId="1" fontId="0" fillId="0" borderId="0" xfId="0" applyNumberFormat="1" applyFont="1" applyBorder="1" applyProtection="1"/>
    <xf numFmtId="1" fontId="2" fillId="5" borderId="12"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center"/>
      <protection hidden="1"/>
    </xf>
    <xf numFmtId="1" fontId="2" fillId="8" borderId="2" xfId="0" applyNumberFormat="1" applyFont="1" applyFill="1" applyBorder="1" applyAlignment="1" applyProtection="1">
      <alignment horizontal="center" vertical="center"/>
    </xf>
    <xf numFmtId="1" fontId="0" fillId="0" borderId="0"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vertical="center"/>
    </xf>
    <xf numFmtId="1" fontId="5" fillId="0" borderId="0" xfId="0" applyNumberFormat="1" applyFont="1" applyFill="1" applyBorder="1" applyAlignment="1" applyProtection="1">
      <alignment horizontal="center" vertical="center"/>
      <protection hidden="1"/>
    </xf>
    <xf numFmtId="1" fontId="12" fillId="0" borderId="0" xfId="0" applyNumberFormat="1" applyFont="1" applyFill="1" applyBorder="1" applyAlignment="1" applyProtection="1">
      <alignment horizontal="left"/>
    </xf>
    <xf numFmtId="1" fontId="3" fillId="5" borderId="1" xfId="0" applyNumberFormat="1" applyFont="1" applyFill="1" applyBorder="1" applyAlignment="1" applyProtection="1">
      <alignment horizontal="center" vertical="center" textRotation="90" wrapText="1"/>
    </xf>
    <xf numFmtId="1" fontId="2" fillId="5" borderId="1" xfId="0" applyNumberFormat="1" applyFont="1" applyFill="1" applyBorder="1" applyAlignment="1" applyProtection="1">
      <alignment horizontal="center" vertical="center"/>
    </xf>
    <xf numFmtId="1" fontId="7" fillId="0" borderId="0" xfId="0" applyNumberFormat="1" applyFont="1" applyFill="1" applyBorder="1" applyAlignment="1" applyProtection="1">
      <alignment vertical="center"/>
    </xf>
    <xf numFmtId="1" fontId="8" fillId="0" borderId="0" xfId="0" applyNumberFormat="1" applyFont="1" applyAlignment="1" applyProtection="1">
      <alignment horizontal="left" vertical="center" wrapText="1"/>
    </xf>
    <xf numFmtId="1" fontId="0" fillId="0" borderId="0" xfId="0" applyNumberFormat="1" applyBorder="1" applyProtection="1"/>
    <xf numFmtId="1" fontId="3" fillId="6" borderId="23" xfId="0" applyNumberFormat="1" applyFont="1" applyFill="1" applyBorder="1" applyAlignment="1" applyProtection="1">
      <alignment horizontal="center" vertical="center" textRotation="90" wrapText="1"/>
    </xf>
    <xf numFmtId="1" fontId="3" fillId="0" borderId="0" xfId="0" applyNumberFormat="1" applyFont="1" applyFill="1" applyBorder="1" applyAlignment="1" applyProtection="1">
      <alignment horizontal="center" vertical="center" textRotation="90" wrapText="1"/>
    </xf>
    <xf numFmtId="1" fontId="0" fillId="0" borderId="0" xfId="0" applyNumberFormat="1" applyFont="1" applyBorder="1" applyAlignment="1" applyProtection="1">
      <alignment horizontal="center" vertical="center" wrapText="1"/>
    </xf>
    <xf numFmtId="1" fontId="2" fillId="6" borderId="2" xfId="0" applyNumberFormat="1" applyFont="1" applyFill="1" applyBorder="1" applyAlignment="1" applyProtection="1">
      <alignment horizontal="center" vertical="center"/>
    </xf>
    <xf numFmtId="1" fontId="2" fillId="6" borderId="12" xfId="0" applyNumberFormat="1" applyFont="1" applyFill="1" applyBorder="1" applyAlignment="1" applyProtection="1">
      <alignment horizontal="center" vertical="center"/>
    </xf>
    <xf numFmtId="1" fontId="2" fillId="7" borderId="2" xfId="0" applyNumberFormat="1" applyFont="1" applyFill="1" applyBorder="1" applyAlignment="1" applyProtection="1">
      <alignment horizontal="center" vertical="center"/>
    </xf>
    <xf numFmtId="1" fontId="3" fillId="6" borderId="1" xfId="0" applyNumberFormat="1" applyFont="1" applyFill="1" applyBorder="1" applyAlignment="1" applyProtection="1">
      <alignment horizontal="center" vertical="center" textRotation="90" wrapText="1"/>
    </xf>
    <xf numFmtId="1" fontId="2" fillId="6" borderId="1" xfId="0" applyNumberFormat="1" applyFont="1" applyFill="1" applyBorder="1" applyAlignment="1" applyProtection="1">
      <alignment horizontal="center" vertical="center"/>
    </xf>
    <xf numFmtId="0" fontId="0" fillId="0" borderId="0" xfId="0"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11" fillId="0" borderId="7"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21"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wrapText="1"/>
    </xf>
    <xf numFmtId="0" fontId="20" fillId="2" borderId="9" xfId="0" applyFont="1" applyFill="1" applyBorder="1" applyAlignment="1" applyProtection="1">
      <alignment horizontal="right" vertical="center" indent="1"/>
    </xf>
    <xf numFmtId="0" fontId="20" fillId="2" borderId="10" xfId="0" applyFont="1" applyFill="1" applyBorder="1" applyAlignment="1" applyProtection="1">
      <alignment horizontal="right" vertical="center" indent="1"/>
    </xf>
    <xf numFmtId="0" fontId="20" fillId="2" borderId="11" xfId="0" applyFont="1" applyFill="1" applyBorder="1" applyAlignment="1" applyProtection="1">
      <alignment horizontal="right" vertical="center" indent="1"/>
    </xf>
    <xf numFmtId="0" fontId="14"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xf>
    <xf numFmtId="0" fontId="11" fillId="0" borderId="0"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42"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1" fontId="2" fillId="8" borderId="12" xfId="0" applyNumberFormat="1" applyFont="1" applyFill="1" applyBorder="1" applyAlignment="1" applyProtection="1">
      <alignment horizontal="center" vertical="center"/>
    </xf>
    <xf numFmtId="1" fontId="2" fillId="8" borderId="13" xfId="0" applyNumberFormat="1" applyFont="1" applyFill="1" applyBorder="1" applyAlignment="1" applyProtection="1">
      <alignment horizontal="center" vertical="center"/>
    </xf>
    <xf numFmtId="0" fontId="5" fillId="0" borderId="1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4" fillId="0" borderId="3"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13" fillId="0" borderId="14" xfId="0" applyFont="1" applyFill="1" applyBorder="1" applyAlignment="1" applyProtection="1">
      <alignment horizontal="left" vertical="center" wrapText="1"/>
    </xf>
    <xf numFmtId="0" fontId="13" fillId="0" borderId="40"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1" fontId="2" fillId="6" borderId="12" xfId="0" applyNumberFormat="1" applyFont="1" applyFill="1" applyBorder="1" applyAlignment="1" applyProtection="1">
      <alignment horizontal="center" vertical="center"/>
    </xf>
    <xf numFmtId="1" fontId="2" fillId="6" borderId="13" xfId="0" applyNumberFormat="1" applyFont="1" applyFill="1" applyBorder="1" applyAlignment="1" applyProtection="1">
      <alignment horizontal="center" vertical="center"/>
    </xf>
    <xf numFmtId="1" fontId="2" fillId="5" borderId="12" xfId="0" applyNumberFormat="1" applyFont="1" applyFill="1" applyBorder="1" applyAlignment="1" applyProtection="1">
      <alignment horizontal="center" vertical="center"/>
    </xf>
    <xf numFmtId="1" fontId="2" fillId="5" borderId="13" xfId="0" applyNumberFormat="1" applyFont="1" applyFill="1" applyBorder="1" applyAlignment="1" applyProtection="1">
      <alignment horizontal="center" vertical="center"/>
    </xf>
    <xf numFmtId="0" fontId="13" fillId="0" borderId="4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44"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left" vertical="center" wrapText="1"/>
    </xf>
    <xf numFmtId="0" fontId="12" fillId="4" borderId="2" xfId="0" applyFont="1" applyFill="1" applyBorder="1" applyAlignment="1" applyProtection="1">
      <alignment vertical="center"/>
    </xf>
    <xf numFmtId="0" fontId="5" fillId="0" borderId="42" xfId="0" applyFont="1" applyBorder="1" applyAlignment="1" applyProtection="1">
      <alignment horizontal="center"/>
      <protection hidden="1"/>
    </xf>
    <xf numFmtId="0" fontId="13" fillId="0" borderId="3" xfId="0" applyFont="1" applyFill="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1" fontId="2" fillId="6" borderId="42" xfId="0" applyNumberFormat="1" applyFont="1" applyFill="1" applyBorder="1" applyAlignment="1" applyProtection="1">
      <alignment horizontal="center" vertical="center"/>
    </xf>
    <xf numFmtId="1" fontId="2" fillId="5" borderId="42" xfId="0" applyNumberFormat="1" applyFont="1" applyFill="1" applyBorder="1" applyAlignment="1" applyProtection="1">
      <alignment horizontal="center" vertical="center"/>
    </xf>
    <xf numFmtId="1" fontId="2" fillId="7" borderId="12" xfId="0" applyNumberFormat="1" applyFont="1" applyFill="1" applyBorder="1" applyAlignment="1" applyProtection="1">
      <alignment horizontal="center" vertical="center"/>
    </xf>
    <xf numFmtId="1" fontId="2" fillId="7" borderId="13" xfId="0" applyNumberFormat="1" applyFont="1" applyFill="1" applyBorder="1" applyAlignment="1" applyProtection="1">
      <alignment horizontal="center" vertical="center"/>
    </xf>
    <xf numFmtId="0" fontId="13" fillId="0" borderId="2" xfId="0" applyFont="1" applyFill="1" applyBorder="1" applyAlignment="1" applyProtection="1">
      <alignment horizontal="left" vertical="center"/>
    </xf>
    <xf numFmtId="0" fontId="23" fillId="0" borderId="2" xfId="3" applyFill="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5" fillId="0" borderId="2" xfId="0" applyFont="1" applyBorder="1" applyAlignment="1" applyProtection="1">
      <alignment horizontal="center"/>
      <protection hidden="1"/>
    </xf>
    <xf numFmtId="1" fontId="2" fillId="8" borderId="2" xfId="0" applyNumberFormat="1" applyFont="1" applyFill="1" applyBorder="1" applyAlignment="1" applyProtection="1">
      <alignment horizontal="center" vertical="center"/>
    </xf>
    <xf numFmtId="1" fontId="2" fillId="7"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3" xfId="0" applyFont="1" applyFill="1" applyBorder="1" applyAlignment="1" applyProtection="1">
      <alignment horizontal="left" vertical="center" wrapText="1"/>
    </xf>
    <xf numFmtId="0" fontId="13" fillId="0" borderId="39" xfId="0" applyFont="1" applyFill="1" applyBorder="1" applyAlignment="1" applyProtection="1">
      <alignment horizontal="left" vertical="center" wrapText="1"/>
    </xf>
    <xf numFmtId="0" fontId="13" fillId="0" borderId="38" xfId="0" applyFont="1" applyFill="1" applyBorder="1" applyAlignment="1" applyProtection="1">
      <alignment horizontal="left" vertical="center"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wrapText="1"/>
      <protection locked="0"/>
    </xf>
    <xf numFmtId="0" fontId="13" fillId="0" borderId="38" xfId="0" applyFont="1" applyFill="1" applyBorder="1" applyAlignment="1" applyProtection="1">
      <alignment horizontal="left" vertical="center" wrapText="1"/>
      <protection locked="0"/>
    </xf>
    <xf numFmtId="0" fontId="23" fillId="0" borderId="3" xfId="3" applyFill="1" applyBorder="1" applyAlignment="1" applyProtection="1">
      <alignment horizontal="center" vertical="center" wrapText="1"/>
    </xf>
    <xf numFmtId="0" fontId="23" fillId="0" borderId="38" xfId="3"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7" xfId="0" applyNumberFormat="1" applyFont="1" applyFill="1" applyBorder="1" applyAlignment="1" applyProtection="1">
      <alignment horizontal="center" vertical="center" wrapText="1"/>
    </xf>
    <xf numFmtId="0" fontId="3" fillId="0" borderId="30" xfId="0" applyNumberFormat="1" applyFont="1" applyFill="1" applyBorder="1" applyAlignment="1" applyProtection="1">
      <alignment horizontal="center" vertical="center" wrapText="1"/>
    </xf>
    <xf numFmtId="0" fontId="3" fillId="0" borderId="32" xfId="0" applyNumberFormat="1" applyFont="1" applyFill="1" applyBorder="1" applyAlignment="1" applyProtection="1">
      <alignment horizontal="center" vertical="center" wrapText="1"/>
    </xf>
    <xf numFmtId="0" fontId="3" fillId="0" borderId="35" xfId="0" applyNumberFormat="1"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13" fillId="0" borderId="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3" fillId="0" borderId="2" xfId="3" applyBorder="1" applyAlignment="1" applyProtection="1">
      <alignment horizontal="center" vertical="center" wrapText="1"/>
    </xf>
    <xf numFmtId="0" fontId="8" fillId="0" borderId="2" xfId="0" applyFont="1" applyBorder="1" applyAlignment="1" applyProtection="1">
      <alignment horizontal="center" vertical="center" wrapText="1"/>
    </xf>
    <xf numFmtId="0" fontId="9" fillId="2" borderId="0" xfId="0"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left" vertical="center" wrapText="1"/>
    </xf>
    <xf numFmtId="0" fontId="4" fillId="0" borderId="24"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0" fontId="4" fillId="0" borderId="23" xfId="0" applyNumberFormat="1" applyFont="1" applyFill="1" applyBorder="1" applyAlignment="1" applyProtection="1">
      <alignment horizontal="center" vertical="center" wrapText="1"/>
      <protection locked="0"/>
    </xf>
    <xf numFmtId="0" fontId="3" fillId="0" borderId="28" xfId="0" applyNumberFormat="1" applyFont="1" applyFill="1" applyBorder="1" applyAlignment="1" applyProtection="1">
      <alignment horizontal="center" vertical="center" wrapText="1"/>
    </xf>
    <xf numFmtId="0" fontId="3" fillId="0" borderId="29" xfId="0" applyNumberFormat="1" applyFont="1" applyFill="1" applyBorder="1" applyAlignment="1" applyProtection="1">
      <alignment horizontal="center" vertical="center" wrapText="1"/>
    </xf>
    <xf numFmtId="0" fontId="3" fillId="0" borderId="33" xfId="0" applyNumberFormat="1" applyFont="1" applyFill="1" applyBorder="1" applyAlignment="1" applyProtection="1">
      <alignment horizontal="center" vertical="center" wrapText="1"/>
    </xf>
    <xf numFmtId="0" fontId="3" fillId="0" borderId="34"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31" xfId="0" applyNumberFormat="1" applyFont="1" applyFill="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4" fillId="0" borderId="19"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right" vertical="center"/>
    </xf>
    <xf numFmtId="9" fontId="11" fillId="0" borderId="1" xfId="2" applyFont="1" applyBorder="1" applyAlignment="1" applyProtection="1">
      <alignment horizontal="center" vertical="center"/>
    </xf>
    <xf numFmtId="0" fontId="16" fillId="0" borderId="0" xfId="0" applyFont="1" applyAlignment="1" applyProtection="1">
      <alignment horizontal="left" vertical="top" wrapText="1"/>
    </xf>
    <xf numFmtId="0" fontId="8" fillId="0" borderId="2"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10" fillId="0" borderId="0" xfId="0" applyFont="1" applyBorder="1" applyAlignment="1" applyProtection="1">
      <alignment horizontal="left"/>
    </xf>
    <xf numFmtId="0" fontId="0" fillId="0" borderId="2" xfId="0" applyFont="1" applyBorder="1" applyAlignment="1" applyProtection="1">
      <alignment horizontal="left" vertical="top"/>
      <protection locked="0" hidden="1"/>
    </xf>
    <xf numFmtId="0" fontId="6" fillId="0" borderId="2" xfId="0" applyFont="1" applyFill="1" applyBorder="1" applyAlignment="1" applyProtection="1">
      <alignment vertical="center" wrapText="1"/>
    </xf>
    <xf numFmtId="0" fontId="12" fillId="4"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9" fillId="0" borderId="14" xfId="0" applyFont="1" applyBorder="1" applyAlignment="1" applyProtection="1">
      <alignment horizontal="center" vertical="center" wrapText="1"/>
    </xf>
    <xf numFmtId="0" fontId="19" fillId="0" borderId="43"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1" fontId="2" fillId="8" borderId="42" xfId="0" applyNumberFormat="1" applyFont="1" applyFill="1" applyBorder="1" applyAlignment="1" applyProtection="1">
      <alignment horizontal="center" vertical="center"/>
    </xf>
    <xf numFmtId="1" fontId="2" fillId="7" borderId="42" xfId="0" applyNumberFormat="1" applyFont="1" applyFill="1" applyBorder="1" applyAlignment="1" applyProtection="1">
      <alignment horizontal="center" vertical="center"/>
    </xf>
    <xf numFmtId="0" fontId="5" fillId="0" borderId="4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41" xfId="0" applyFont="1" applyBorder="1" applyAlignment="1" applyProtection="1">
      <alignment horizontal="center"/>
      <protection hidden="1"/>
    </xf>
    <xf numFmtId="0" fontId="5" fillId="0" borderId="2" xfId="3"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38" xfId="0" applyFont="1" applyBorder="1" applyAlignment="1" applyProtection="1">
      <alignment horizontal="center" vertical="center" wrapText="1"/>
    </xf>
    <xf numFmtId="1" fontId="2" fillId="5" borderId="14" xfId="0" applyNumberFormat="1" applyFont="1" applyFill="1" applyBorder="1" applyAlignment="1" applyProtection="1">
      <alignment horizontal="center" vertical="center"/>
    </xf>
    <xf numFmtId="1" fontId="2" fillId="5" borderId="43" xfId="0" applyNumberFormat="1" applyFont="1" applyFill="1" applyBorder="1" applyAlignment="1" applyProtection="1">
      <alignment horizontal="center" vertical="center"/>
    </xf>
    <xf numFmtId="1" fontId="2" fillId="5" borderId="16" xfId="0" applyNumberFormat="1" applyFont="1" applyFill="1" applyBorder="1" applyAlignment="1" applyProtection="1">
      <alignment horizontal="center" vertical="center"/>
    </xf>
    <xf numFmtId="1" fontId="2" fillId="6" borderId="14" xfId="0" applyNumberFormat="1" applyFont="1" applyFill="1" applyBorder="1" applyAlignment="1" applyProtection="1">
      <alignment horizontal="center" vertical="center"/>
    </xf>
    <xf numFmtId="1" fontId="2" fillId="6" borderId="43" xfId="0" applyNumberFormat="1" applyFont="1" applyFill="1" applyBorder="1" applyAlignment="1" applyProtection="1">
      <alignment horizontal="center" vertical="center"/>
    </xf>
    <xf numFmtId="1" fontId="2" fillId="6" borderId="16" xfId="0" applyNumberFormat="1" applyFont="1" applyFill="1" applyBorder="1" applyAlignment="1" applyProtection="1">
      <alignment horizontal="center" vertical="center"/>
    </xf>
    <xf numFmtId="0" fontId="24" fillId="0" borderId="3" xfId="0" applyFont="1" applyBorder="1" applyAlignment="1">
      <alignment horizontal="center"/>
    </xf>
    <xf numFmtId="0" fontId="24" fillId="0" borderId="38" xfId="0" applyFont="1" applyBorder="1" applyAlignment="1">
      <alignment horizontal="center"/>
    </xf>
  </cellXfs>
  <cellStyles count="4">
    <cellStyle name="Comma 2" xfId="1"/>
    <cellStyle name="Hyperlink" xfId="3" builtinId="8"/>
    <cellStyle name="Normal" xfId="0" builtinId="0"/>
    <cellStyle name="Percent" xfId="2" builtinId="5"/>
  </cellStyles>
  <dxfs count="36">
    <dxf>
      <fill>
        <patternFill>
          <bgColor rgb="FFFFFFCC"/>
        </patternFill>
      </fill>
    </dxf>
    <dxf>
      <fill>
        <patternFill>
          <bgColor theme="6" tint="0.59996337778862885"/>
        </patternFill>
      </fill>
    </dxf>
    <dxf>
      <fill>
        <patternFill patternType="lightUp"/>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bgColor rgb="FFFFFFCC"/>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s>
  <tableStyles count="0" defaultTableStyle="TableStyleMedium2" defaultPivotStyle="PivotStyleLight16"/>
  <colors>
    <mruColors>
      <color rgb="FF00A200"/>
      <color rgb="FFFFFFCC"/>
      <color rgb="FFFFFF99"/>
      <color rgb="FF008000"/>
      <color rgb="FFD4ECBA"/>
      <color rgb="FFFFEFBD"/>
      <color rgb="FFD5FFD5"/>
      <color rgb="FF27673C"/>
      <color rgb="FF006600"/>
      <color rgb="FF81FF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J$12" fmlaRange="$J$3:$J$4" noThreeD="1" sel="1" val="0"/>
</file>

<file path=xl/ctrlProps/ctrlProp10.xml><?xml version="1.0" encoding="utf-8"?>
<formControlPr xmlns="http://schemas.microsoft.com/office/spreadsheetml/2009/9/main" objectType="Drop" dropLines="4" dropStyle="combo" dx="16" fmlaLink="$J$40" fmlaRange="$J$3:$J$6" noThreeD="1" sel="1" val="0"/>
</file>

<file path=xl/ctrlProps/ctrlProp11.xml><?xml version="1.0" encoding="utf-8"?>
<formControlPr xmlns="http://schemas.microsoft.com/office/spreadsheetml/2009/9/main" objectType="Drop" dropLines="4" dropStyle="combo" dx="16" fmlaLink="$J$41" fmlaRange="$J$3:$J$6" noThreeD="1" sel="1" val="0"/>
</file>

<file path=xl/ctrlProps/ctrlProp12.xml><?xml version="1.0" encoding="utf-8"?>
<formControlPr xmlns="http://schemas.microsoft.com/office/spreadsheetml/2009/9/main" objectType="Drop" dropLines="4" dropStyle="combo" dx="16" fmlaLink="$J$42" fmlaRange="$J$3:$J$6" noThreeD="1" sel="1" val="0"/>
</file>

<file path=xl/ctrlProps/ctrlProp13.xml><?xml version="1.0" encoding="utf-8"?>
<formControlPr xmlns="http://schemas.microsoft.com/office/spreadsheetml/2009/9/main" objectType="Drop" dropLines="4" dropStyle="combo" dx="16" fmlaLink="$J$43" fmlaRange="$J$3:$J$6" noThreeD="1" sel="1" val="0"/>
</file>

<file path=xl/ctrlProps/ctrlProp14.xml><?xml version="1.0" encoding="utf-8"?>
<formControlPr xmlns="http://schemas.microsoft.com/office/spreadsheetml/2009/9/main" objectType="Drop" dropLines="4" dropStyle="combo" dx="16" fmlaLink="$J$50" fmlaRange="$J$3:$J$6" noThreeD="1" sel="1" val="0"/>
</file>

<file path=xl/ctrlProps/ctrlProp15.xml><?xml version="1.0" encoding="utf-8"?>
<formControlPr xmlns="http://schemas.microsoft.com/office/spreadsheetml/2009/9/main" objectType="Drop" dropLines="4" dropStyle="combo" dx="16" fmlaLink="$J$51" fmlaRange="$J$3:$J$6" noThreeD="1" sel="1" val="0"/>
</file>

<file path=xl/ctrlProps/ctrlProp16.xml><?xml version="1.0" encoding="utf-8"?>
<formControlPr xmlns="http://schemas.microsoft.com/office/spreadsheetml/2009/9/main" objectType="Drop" dropLines="4" dropStyle="combo" dx="16" fmlaLink="$J$52" fmlaRange="$J$3:$J$6" noThreeD="1" sel="1" val="0"/>
</file>

<file path=xl/ctrlProps/ctrlProp17.xml><?xml version="1.0" encoding="utf-8"?>
<formControlPr xmlns="http://schemas.microsoft.com/office/spreadsheetml/2009/9/main" objectType="Drop" dropLines="4" dropStyle="combo" dx="16" fmlaLink="$J$68" fmlaRange="$J$3:$J$6" noThreeD="1" sel="1" val="0"/>
</file>

<file path=xl/ctrlProps/ctrlProp18.xml><?xml version="1.0" encoding="utf-8"?>
<formControlPr xmlns="http://schemas.microsoft.com/office/spreadsheetml/2009/9/main" objectType="Drop" dropLines="4" dropStyle="combo" dx="16" fmlaLink="$J$73" fmlaRange="$J$3:$J$6" noThreeD="1" sel="1" val="0"/>
</file>

<file path=xl/ctrlProps/ctrlProp19.xml><?xml version="1.0" encoding="utf-8"?>
<formControlPr xmlns="http://schemas.microsoft.com/office/spreadsheetml/2009/9/main" objectType="Drop" dropLines="4" dropStyle="combo" dx="16" fmlaLink="$J$78" fmlaRange="$J$3:$J$6" noThreeD="1" sel="1" val="0"/>
</file>

<file path=xl/ctrlProps/ctrlProp2.xml><?xml version="1.0" encoding="utf-8"?>
<formControlPr xmlns="http://schemas.microsoft.com/office/spreadsheetml/2009/9/main" objectType="Drop" dropLines="4" dropStyle="combo" dx="16" fmlaLink="$J$13" fmlaRange="$J$3:$J$4" noThreeD="1" sel="1" val="0"/>
</file>

<file path=xl/ctrlProps/ctrlProp20.xml><?xml version="1.0" encoding="utf-8"?>
<formControlPr xmlns="http://schemas.microsoft.com/office/spreadsheetml/2009/9/main" objectType="Drop" dropLines="4" dropStyle="combo" dx="16" fmlaLink="$J$79" fmlaRange="$J$3:$J$6" noThreeD="1" sel="1" val="0"/>
</file>

<file path=xl/ctrlProps/ctrlProp21.xml><?xml version="1.0" encoding="utf-8"?>
<formControlPr xmlns="http://schemas.microsoft.com/office/spreadsheetml/2009/9/main" objectType="Drop" dropLines="4" dropStyle="combo" dx="16" fmlaLink="$J$84" fmlaRange="$J$3:$J$6" noThreeD="1" sel="1" val="0"/>
</file>

<file path=xl/ctrlProps/ctrlProp22.xml><?xml version="1.0" encoding="utf-8"?>
<formControlPr xmlns="http://schemas.microsoft.com/office/spreadsheetml/2009/9/main" objectType="Drop" dropLines="4" dropStyle="combo" dx="16" fmlaLink="$J$85" fmlaRange="$J$3:$J$6" noThreeD="1" sel="1" val="0"/>
</file>

<file path=xl/ctrlProps/ctrlProp23.xml><?xml version="1.0" encoding="utf-8"?>
<formControlPr xmlns="http://schemas.microsoft.com/office/spreadsheetml/2009/9/main" objectType="Drop" dropLines="4" dropStyle="combo" dx="16" fmlaLink="$J$89" fmlaRange="$J$3:$J$6" noThreeD="1" sel="1" val="0"/>
</file>

<file path=xl/ctrlProps/ctrlProp24.xml><?xml version="1.0" encoding="utf-8"?>
<formControlPr xmlns="http://schemas.microsoft.com/office/spreadsheetml/2009/9/main" objectType="Drop" dropLines="4" dropStyle="combo" dx="16" fmlaLink="$J$94" fmlaRange="$J$3:$J$6" noThreeD="1" sel="1" val="0"/>
</file>

<file path=xl/ctrlProps/ctrlProp25.xml><?xml version="1.0" encoding="utf-8"?>
<formControlPr xmlns="http://schemas.microsoft.com/office/spreadsheetml/2009/9/main" objectType="Drop" dropLines="4" dropStyle="combo" dx="16" fmlaLink="$J$136" fmlaRange="$J$3:$J$6" noThreeD="1" sel="1" val="0"/>
</file>

<file path=xl/ctrlProps/ctrlProp26.xml><?xml version="1.0" encoding="utf-8"?>
<formControlPr xmlns="http://schemas.microsoft.com/office/spreadsheetml/2009/9/main" objectType="Drop" dropLines="4" dropStyle="combo" dx="16" fmlaLink="$J$138" fmlaRange="$J$3:$J$6" noThreeD="1" sel="1" val="0"/>
</file>

<file path=xl/ctrlProps/ctrlProp27.xml><?xml version="1.0" encoding="utf-8"?>
<formControlPr xmlns="http://schemas.microsoft.com/office/spreadsheetml/2009/9/main" objectType="Drop" dropLines="4" dropStyle="combo" dx="16" fmlaLink="$J$140" fmlaRange="$J$3:$J$6" noThreeD="1" sel="1" val="0"/>
</file>

<file path=xl/ctrlProps/ctrlProp28.xml><?xml version="1.0" encoding="utf-8"?>
<formControlPr xmlns="http://schemas.microsoft.com/office/spreadsheetml/2009/9/main" objectType="Drop" dropLines="4" dropStyle="combo" dx="16" fmlaLink="$J$141" fmlaRange="$J$3:$J$6" noThreeD="1" sel="1" val="0"/>
</file>

<file path=xl/ctrlProps/ctrlProp29.xml><?xml version="1.0" encoding="utf-8"?>
<formControlPr xmlns="http://schemas.microsoft.com/office/spreadsheetml/2009/9/main" objectType="Drop" dropLines="4" dropStyle="combo" dx="16" fmlaLink="$J$148" fmlaRange="$J$3:$J$6" noThreeD="1" sel="1" val="0"/>
</file>

<file path=xl/ctrlProps/ctrlProp3.xml><?xml version="1.0" encoding="utf-8"?>
<formControlPr xmlns="http://schemas.microsoft.com/office/spreadsheetml/2009/9/main" objectType="Drop" dropLines="4" dropStyle="combo" dx="16" fmlaLink="$J$14" fmlaRange="$J$3:$J$4" noThreeD="1" sel="1" val="0"/>
</file>

<file path=xl/ctrlProps/ctrlProp30.xml><?xml version="1.0" encoding="utf-8"?>
<formControlPr xmlns="http://schemas.microsoft.com/office/spreadsheetml/2009/9/main" objectType="Drop" dropLines="4" dropStyle="combo" dx="16" fmlaLink="$J$149" fmlaRange="$J$3:$J$6" noThreeD="1" sel="1" val="0"/>
</file>

<file path=xl/ctrlProps/ctrlProp31.xml><?xml version="1.0" encoding="utf-8"?>
<formControlPr xmlns="http://schemas.microsoft.com/office/spreadsheetml/2009/9/main" objectType="Drop" dropLines="4" dropStyle="combo" dx="16" fmlaLink="$J$150" fmlaRange="$J$3:$J$6" noThreeD="1" sel="1" val="0"/>
</file>

<file path=xl/ctrlProps/ctrlProp32.xml><?xml version="1.0" encoding="utf-8"?>
<formControlPr xmlns="http://schemas.microsoft.com/office/spreadsheetml/2009/9/main" objectType="Drop" dropLines="3" dropStyle="combo" dx="16" fmlaLink="$J$160" fmlaRange="$J$3:$J$5" noThreeD="1" sel="1" val="0"/>
</file>

<file path=xl/ctrlProps/ctrlProp33.xml><?xml version="1.0" encoding="utf-8"?>
<formControlPr xmlns="http://schemas.microsoft.com/office/spreadsheetml/2009/9/main" objectType="Drop" dropLines="4" dropStyle="combo" dx="16" fmlaLink="$J$146" fmlaRange="$J$3:$J$6" noThreeD="1" sel="1" val="0"/>
</file>

<file path=xl/ctrlProps/ctrlProp34.xml><?xml version="1.0" encoding="utf-8"?>
<formControlPr xmlns="http://schemas.microsoft.com/office/spreadsheetml/2009/9/main" objectType="Drop" dropLines="4" dropStyle="combo" dx="16" fmlaLink="$J$30" fmlaRange="$J$3:$J$6" noThreeD="1" sel="1" val="0"/>
</file>

<file path=xl/ctrlProps/ctrlProp35.xml><?xml version="1.0" encoding="utf-8"?>
<formControlPr xmlns="http://schemas.microsoft.com/office/spreadsheetml/2009/9/main" objectType="Drop" dropLines="4" dropStyle="combo" dx="16" fmlaLink="$J$95" fmlaRange="$J$3:$J$6" noThreeD="1" sel="1" val="0"/>
</file>

<file path=xl/ctrlProps/ctrlProp36.xml><?xml version="1.0" encoding="utf-8"?>
<formControlPr xmlns="http://schemas.microsoft.com/office/spreadsheetml/2009/9/main" objectType="Drop" dropLines="4" dropStyle="combo" dx="16" fmlaLink="$J$70" fmlaRange="$J$3:$J$6" noThreeD="1" sel="1" val="0"/>
</file>

<file path=xl/ctrlProps/ctrlProp37.xml><?xml version="1.0" encoding="utf-8"?>
<formControlPr xmlns="http://schemas.microsoft.com/office/spreadsheetml/2009/9/main" objectType="Drop" dropLines="4" dropStyle="combo" dx="16" fmlaLink="$J$76" fmlaRange="$J$3:$J$6" noThreeD="1" sel="1" val="0"/>
</file>

<file path=xl/ctrlProps/ctrlProp38.xml><?xml version="1.0" encoding="utf-8"?>
<formControlPr xmlns="http://schemas.microsoft.com/office/spreadsheetml/2009/9/main" objectType="Drop" dropLines="4" dropStyle="combo" dx="16" fmlaLink="$J$132" fmlaRange="$J$3:$J$6" noThreeD="1" sel="1" val="0"/>
</file>

<file path=xl/ctrlProps/ctrlProp39.xml><?xml version="1.0" encoding="utf-8"?>
<formControlPr xmlns="http://schemas.microsoft.com/office/spreadsheetml/2009/9/main" objectType="Drop" dropLines="4" dropStyle="combo" dx="16" fmlaLink="$J$71" fmlaRange="$J$3:$J$6" noThreeD="1" sel="1" val="0"/>
</file>

<file path=xl/ctrlProps/ctrlProp4.xml><?xml version="1.0" encoding="utf-8"?>
<formControlPr xmlns="http://schemas.microsoft.com/office/spreadsheetml/2009/9/main" objectType="Drop" dropLines="4" dropStyle="combo" dx="16" fmlaLink="$J$25" fmlaRange="$J$3:$J$6" noThreeD="1" sel="1" val="0"/>
</file>

<file path=xl/ctrlProps/ctrlProp40.xml><?xml version="1.0" encoding="utf-8"?>
<formControlPr xmlns="http://schemas.microsoft.com/office/spreadsheetml/2009/9/main" objectType="Drop" dropLines="4" dropStyle="combo" dx="16" fmlaLink="$J$20" fmlaRange="$J$3:$J$4" noThreeD="1" sel="1" val="0"/>
</file>

<file path=xl/ctrlProps/ctrlProp41.xml><?xml version="1.0" encoding="utf-8"?>
<formControlPr xmlns="http://schemas.microsoft.com/office/spreadsheetml/2009/9/main" objectType="Drop" dropLines="4" dropStyle="combo" dx="16" fmlaLink="$J$21" fmlaRange="$J$3:$J$4" noThreeD="1" sel="1" val="0"/>
</file>

<file path=xl/ctrlProps/ctrlProp42.xml><?xml version="1.0" encoding="utf-8"?>
<formControlPr xmlns="http://schemas.microsoft.com/office/spreadsheetml/2009/9/main" objectType="Drop" dropLines="4" dropStyle="combo" dx="16" fmlaLink="$J$93" fmlaRange="$J$3:$J$6" noThreeD="1" sel="1" val="0"/>
</file>

<file path=xl/ctrlProps/ctrlProp43.xml><?xml version="1.0" encoding="utf-8"?>
<formControlPr xmlns="http://schemas.microsoft.com/office/spreadsheetml/2009/9/main" objectType="Drop" dropLines="4" dropStyle="combo" dx="16" fmlaLink="$J$96" fmlaRange="$J$3:$J$6" noThreeD="1" sel="1" val="0"/>
</file>

<file path=xl/ctrlProps/ctrlProp44.xml><?xml version="1.0" encoding="utf-8"?>
<formControlPr xmlns="http://schemas.microsoft.com/office/spreadsheetml/2009/9/main" objectType="Drop" dropLines="4" dropStyle="combo" dx="16" fmlaLink="$J$97" fmlaRange="$J$3:$J$6" noThreeD="1" sel="1" val="0"/>
</file>

<file path=xl/ctrlProps/ctrlProp45.xml><?xml version="1.0" encoding="utf-8"?>
<formControlPr xmlns="http://schemas.microsoft.com/office/spreadsheetml/2009/9/main" objectType="Drop" dropLines="4" dropStyle="combo" dx="16" fmlaLink="$J$142" fmlaRange="$J$3:$J$6" noThreeD="1" sel="1" val="0"/>
</file>

<file path=xl/ctrlProps/ctrlProp46.xml><?xml version="1.0" encoding="utf-8"?>
<formControlPr xmlns="http://schemas.microsoft.com/office/spreadsheetml/2009/9/main" objectType="Drop" dropLines="4" dropStyle="combo" dx="16" fmlaLink="$J$151" fmlaRange="$J$3:$J$6" noThreeD="1" sel="1" val="0"/>
</file>

<file path=xl/ctrlProps/ctrlProp47.xml><?xml version="1.0" encoding="utf-8"?>
<formControlPr xmlns="http://schemas.microsoft.com/office/spreadsheetml/2009/9/main" objectType="Drop" dropLines="4" dropStyle="combo" dx="16" fmlaLink="$J$152" fmlaRange="$J$3:$J$6" noThreeD="1" sel="1" val="0"/>
</file>

<file path=xl/ctrlProps/ctrlProp48.xml><?xml version="1.0" encoding="utf-8"?>
<formControlPr xmlns="http://schemas.microsoft.com/office/spreadsheetml/2009/9/main" objectType="Drop" dropLines="4" dropStyle="combo" dx="16" fmlaLink="$J$153" fmlaRange="$J$3:$J$6" noThreeD="1" sel="1" val="0"/>
</file>

<file path=xl/ctrlProps/ctrlProp49.xml><?xml version="1.0" encoding="utf-8"?>
<formControlPr xmlns="http://schemas.microsoft.com/office/spreadsheetml/2009/9/main" objectType="Drop" dropLines="4" dropStyle="combo" dx="16" fmlaLink="$J$72" fmlaRange="$J$3:$J$6" noThreeD="1" sel="1" val="0"/>
</file>

<file path=xl/ctrlProps/ctrlProp5.xml><?xml version="1.0" encoding="utf-8"?>
<formControlPr xmlns="http://schemas.microsoft.com/office/spreadsheetml/2009/9/main" objectType="Drop" dropLines="4" dropStyle="combo" dx="16" fmlaLink="$J$16" fmlaRange="$J$3:$J$4" noThreeD="1" sel="1" val="0"/>
</file>

<file path=xl/ctrlProps/ctrlProp50.xml><?xml version="1.0" encoding="utf-8"?>
<formControlPr xmlns="http://schemas.microsoft.com/office/spreadsheetml/2009/9/main" objectType="Drop" dropLines="4" dropStyle="combo" dx="16" fmlaLink="$J$15" fmlaRange="$J$3:$J$4" noThreeD="1" sel="1" val="0"/>
</file>

<file path=xl/ctrlProps/ctrlProp51.xml><?xml version="1.0" encoding="utf-8"?>
<formControlPr xmlns="http://schemas.microsoft.com/office/spreadsheetml/2009/9/main" objectType="Drop" dropLines="4" dropStyle="combo" dx="16" fmlaLink="$J$18" fmlaRange="$J$3:$J$4" noThreeD="1" sel="1" val="0"/>
</file>

<file path=xl/ctrlProps/ctrlProp52.xml><?xml version="1.0" encoding="utf-8"?>
<formControlPr xmlns="http://schemas.microsoft.com/office/spreadsheetml/2009/9/main" objectType="Drop" dropLines="4" dropStyle="combo" dx="16" fmlaLink="$J$27" fmlaRange="$J$3:$J$6" noThreeD="1" sel="1" val="0"/>
</file>

<file path=xl/ctrlProps/ctrlProp53.xml><?xml version="1.0" encoding="utf-8"?>
<formControlPr xmlns="http://schemas.microsoft.com/office/spreadsheetml/2009/9/main" objectType="Drop" dropLines="4" dropStyle="combo" dx="16" fmlaLink="$J$45" fmlaRange="$J$3:$J$6" noThreeD="1" sel="1" val="0"/>
</file>

<file path=xl/ctrlProps/ctrlProp54.xml><?xml version="1.0" encoding="utf-8"?>
<formControlPr xmlns="http://schemas.microsoft.com/office/spreadsheetml/2009/9/main" objectType="Drop" dropLines="4" dropStyle="combo" dx="16" fmlaLink="$J$46" fmlaRange="$J$3:$J$6" noThreeD="1" sel="1" val="0"/>
</file>

<file path=xl/ctrlProps/ctrlProp55.xml><?xml version="1.0" encoding="utf-8"?>
<formControlPr xmlns="http://schemas.microsoft.com/office/spreadsheetml/2009/9/main" objectType="Drop" dropLines="4" dropStyle="combo" dx="16" fmlaLink="$J$47" fmlaRange="$J$3:$J$6" noThreeD="1" sel="1" val="0"/>
</file>

<file path=xl/ctrlProps/ctrlProp56.xml><?xml version="1.0" encoding="utf-8"?>
<formControlPr xmlns="http://schemas.microsoft.com/office/spreadsheetml/2009/9/main" objectType="Drop" dropLines="4" dropStyle="combo" dx="16" fmlaLink="$J$56" fmlaRange="$J$3:$J$6" noThreeD="1" sel="1" val="0"/>
</file>

<file path=xl/ctrlProps/ctrlProp57.xml><?xml version="1.0" encoding="utf-8"?>
<formControlPr xmlns="http://schemas.microsoft.com/office/spreadsheetml/2009/9/main" objectType="Drop" dropLines="4" dropStyle="combo" dx="16" fmlaLink="$J$57" fmlaRange="$J$3:$J$6" noThreeD="1" sel="1" val="0"/>
</file>

<file path=xl/ctrlProps/ctrlProp58.xml><?xml version="1.0" encoding="utf-8"?>
<formControlPr xmlns="http://schemas.microsoft.com/office/spreadsheetml/2009/9/main" objectType="Drop" dropLines="4" dropStyle="combo" dx="16" fmlaLink="$J$58" fmlaRange="$J$3:$J$6" noThreeD="1" sel="1" val="0"/>
</file>

<file path=xl/ctrlProps/ctrlProp59.xml><?xml version="1.0" encoding="utf-8"?>
<formControlPr xmlns="http://schemas.microsoft.com/office/spreadsheetml/2009/9/main" objectType="Drop" dropLines="4" dropStyle="combo" dx="16" fmlaLink="$J$60" fmlaRange="$J$3:$J$6" noThreeD="1" sel="1" val="0"/>
</file>

<file path=xl/ctrlProps/ctrlProp6.xml><?xml version="1.0" encoding="utf-8"?>
<formControlPr xmlns="http://schemas.microsoft.com/office/spreadsheetml/2009/9/main" objectType="Drop" dropLines="4" dropStyle="combo" dx="16" fmlaLink="$J$19" fmlaRange="$J$3:$J$4" noThreeD="1" sel="1" val="0"/>
</file>

<file path=xl/ctrlProps/ctrlProp60.xml><?xml version="1.0" encoding="utf-8"?>
<formControlPr xmlns="http://schemas.microsoft.com/office/spreadsheetml/2009/9/main" objectType="Drop" dropLines="4" dropStyle="combo" dx="16" fmlaLink="$J$59" fmlaRange="$J$3:$J$6" noThreeD="1" sel="1" val="0"/>
</file>

<file path=xl/ctrlProps/ctrlProp61.xml><?xml version="1.0" encoding="utf-8"?>
<formControlPr xmlns="http://schemas.microsoft.com/office/spreadsheetml/2009/9/main" objectType="Drop" dropLines="4" dropStyle="combo" dx="16" fmlaLink="$J$64" fmlaRange="$J$3:$J$6" noThreeD="1" sel="1" val="0"/>
</file>

<file path=xl/ctrlProps/ctrlProp62.xml><?xml version="1.0" encoding="utf-8"?>
<formControlPr xmlns="http://schemas.microsoft.com/office/spreadsheetml/2009/9/main" objectType="Drop" dropLines="4" dropStyle="combo" dx="16" fmlaLink="$J$66" fmlaRange="$J$3:$J$6" noThreeD="1" sel="1" val="0"/>
</file>

<file path=xl/ctrlProps/ctrlProp63.xml><?xml version="1.0" encoding="utf-8"?>
<formControlPr xmlns="http://schemas.microsoft.com/office/spreadsheetml/2009/9/main" objectType="Drop" dropLines="4" dropStyle="combo" dx="16" fmlaLink="$J$67" fmlaRange="$J$3:$J$6" noThreeD="1" sel="1" val="0"/>
</file>

<file path=xl/ctrlProps/ctrlProp64.xml><?xml version="1.0" encoding="utf-8"?>
<formControlPr xmlns="http://schemas.microsoft.com/office/spreadsheetml/2009/9/main" objectType="Drop" dropLines="4" dropStyle="combo" dx="16" fmlaLink="$J$86" fmlaRange="$J$3:$J$6" noThreeD="1" sel="1" val="0"/>
</file>

<file path=xl/ctrlProps/ctrlProp65.xml><?xml version="1.0" encoding="utf-8"?>
<formControlPr xmlns="http://schemas.microsoft.com/office/spreadsheetml/2009/9/main" objectType="Drop" dropLines="4" dropStyle="combo" dx="16" fmlaLink="$J$87" fmlaRange="$J$3:$J$6" noThreeD="1" sel="1" val="0"/>
</file>

<file path=xl/ctrlProps/ctrlProp66.xml><?xml version="1.0" encoding="utf-8"?>
<formControlPr xmlns="http://schemas.microsoft.com/office/spreadsheetml/2009/9/main" objectType="Drop" dropLines="4" dropStyle="combo" dx="16" fmlaLink="$J$88" fmlaRange="$J$3:$J$6" noThreeD="1" sel="1" val="0"/>
</file>

<file path=xl/ctrlProps/ctrlProp67.xml><?xml version="1.0" encoding="utf-8"?>
<formControlPr xmlns="http://schemas.microsoft.com/office/spreadsheetml/2009/9/main" objectType="Drop" dropLines="4" dropStyle="combo" dx="16" fmlaLink="$J$105" fmlaRange="$J$3:$J$6" noThreeD="1" sel="1" val="0"/>
</file>

<file path=xl/ctrlProps/ctrlProp68.xml><?xml version="1.0" encoding="utf-8"?>
<formControlPr xmlns="http://schemas.microsoft.com/office/spreadsheetml/2009/9/main" objectType="Drop" dropLines="4" dropStyle="combo" dx="16" fmlaLink="$J$106" fmlaRange="$J$3:$J$6" noThreeD="1" sel="1" val="0"/>
</file>

<file path=xl/ctrlProps/ctrlProp69.xml><?xml version="1.0" encoding="utf-8"?>
<formControlPr xmlns="http://schemas.microsoft.com/office/spreadsheetml/2009/9/main" objectType="Drop" dropLines="4" dropStyle="combo" dx="16" fmlaLink="$J$107" fmlaRange="$J$3:$J$6" noThreeD="1" sel="1" val="0"/>
</file>

<file path=xl/ctrlProps/ctrlProp7.xml><?xml version="1.0" encoding="utf-8"?>
<formControlPr xmlns="http://schemas.microsoft.com/office/spreadsheetml/2009/9/main" objectType="Drop" dropLines="4" dropStyle="combo" dx="16" fmlaLink="$J$22" fmlaRange="$J$3:$J$4" noThreeD="1" sel="1" val="0"/>
</file>

<file path=xl/ctrlProps/ctrlProp70.xml><?xml version="1.0" encoding="utf-8"?>
<formControlPr xmlns="http://schemas.microsoft.com/office/spreadsheetml/2009/9/main" objectType="Drop" dropLines="4" dropStyle="combo" dx="16" fmlaLink="$J$108" fmlaRange="$J$3:$J$6" noThreeD="1" sel="1" val="0"/>
</file>

<file path=xl/ctrlProps/ctrlProp71.xml><?xml version="1.0" encoding="utf-8"?>
<formControlPr xmlns="http://schemas.microsoft.com/office/spreadsheetml/2009/9/main" objectType="Drop" dropLines="4" dropStyle="combo" dx="16" fmlaLink="$J$109" fmlaRange="$J$3:$J$6" noThreeD="1" sel="1" val="0"/>
</file>

<file path=xl/ctrlProps/ctrlProp72.xml><?xml version="1.0" encoding="utf-8"?>
<formControlPr xmlns="http://schemas.microsoft.com/office/spreadsheetml/2009/9/main" objectType="Drop" dropLines="4" dropStyle="combo" dx="16" fmlaLink="$J$110" fmlaRange="$J$3:$J$6" noThreeD="1" sel="1" val="0"/>
</file>

<file path=xl/ctrlProps/ctrlProp73.xml><?xml version="1.0" encoding="utf-8"?>
<formControlPr xmlns="http://schemas.microsoft.com/office/spreadsheetml/2009/9/main" objectType="Drop" dropLines="4" dropStyle="combo" dx="16" fmlaLink="$J$102" fmlaRange="$J$3:$J$6" noThreeD="1" sel="1" val="0"/>
</file>

<file path=xl/ctrlProps/ctrlProp74.xml><?xml version="1.0" encoding="utf-8"?>
<formControlPr xmlns="http://schemas.microsoft.com/office/spreadsheetml/2009/9/main" objectType="Drop" dropLines="4" dropStyle="combo" dx="16" fmlaLink="$J$103" fmlaRange="$J$3:$J$6" noThreeD="1" sel="1" val="0"/>
</file>

<file path=xl/ctrlProps/ctrlProp75.xml><?xml version="1.0" encoding="utf-8"?>
<formControlPr xmlns="http://schemas.microsoft.com/office/spreadsheetml/2009/9/main" objectType="Drop" dropLines="4" dropStyle="combo" dx="16" fmlaLink="$J$114" fmlaRange="$J$3:$J$6" noThreeD="1" sel="1" val="0"/>
</file>

<file path=xl/ctrlProps/ctrlProp76.xml><?xml version="1.0" encoding="utf-8"?>
<formControlPr xmlns="http://schemas.microsoft.com/office/spreadsheetml/2009/9/main" objectType="Drop" dropLines="4" dropStyle="combo" dx="16" fmlaLink="$J$115" fmlaRange="$J$3:$J$6" noThreeD="1" sel="1" val="0"/>
</file>

<file path=xl/ctrlProps/ctrlProp77.xml><?xml version="1.0" encoding="utf-8"?>
<formControlPr xmlns="http://schemas.microsoft.com/office/spreadsheetml/2009/9/main" objectType="Drop" dropLines="4" dropStyle="combo" dx="16" fmlaLink="$J$118" fmlaRange="$J$3:$J$6" noThreeD="1" sel="1" val="0"/>
</file>

<file path=xl/ctrlProps/ctrlProp78.xml><?xml version="1.0" encoding="utf-8"?>
<formControlPr xmlns="http://schemas.microsoft.com/office/spreadsheetml/2009/9/main" objectType="Drop" dropLines="4" dropStyle="combo" dx="16" fmlaLink="$J$119" fmlaRange="$J$3:$J$6" noThreeD="1" sel="1" val="0"/>
</file>

<file path=xl/ctrlProps/ctrlProp79.xml><?xml version="1.0" encoding="utf-8"?>
<formControlPr xmlns="http://schemas.microsoft.com/office/spreadsheetml/2009/9/main" objectType="Drop" dropLines="4" dropStyle="combo" dx="16" fmlaLink="$J$116" fmlaRange="$J$3:$J$6" noThreeD="1" sel="1" val="0"/>
</file>

<file path=xl/ctrlProps/ctrlProp8.xml><?xml version="1.0" encoding="utf-8"?>
<formControlPr xmlns="http://schemas.microsoft.com/office/spreadsheetml/2009/9/main" objectType="Drop" dropLines="4" dropStyle="combo" dx="16" fmlaLink="$J$28" fmlaRange="$J$3:$J$6" noThreeD="1" sel="1" val="0"/>
</file>

<file path=xl/ctrlProps/ctrlProp80.xml><?xml version="1.0" encoding="utf-8"?>
<formControlPr xmlns="http://schemas.microsoft.com/office/spreadsheetml/2009/9/main" objectType="Drop" dropLines="4" dropStyle="combo" dx="16" fmlaLink="$J$129" fmlaRange="$J$3:$J$6" noThreeD="1" sel="1" val="0"/>
</file>

<file path=xl/ctrlProps/ctrlProp81.xml><?xml version="1.0" encoding="utf-8"?>
<formControlPr xmlns="http://schemas.microsoft.com/office/spreadsheetml/2009/9/main" objectType="Drop" dropLines="4" dropStyle="combo" dx="16" fmlaLink="$J$122" fmlaRange="$J$3:$J$6" noThreeD="1" sel="1" val="0"/>
</file>

<file path=xl/ctrlProps/ctrlProp82.xml><?xml version="1.0" encoding="utf-8"?>
<formControlPr xmlns="http://schemas.microsoft.com/office/spreadsheetml/2009/9/main" objectType="Drop" dropLines="4" dropStyle="combo" dx="16" fmlaLink="$J$124" fmlaRange="$J$3:$J$6" noThreeD="1" sel="1" val="0"/>
</file>

<file path=xl/ctrlProps/ctrlProp83.xml><?xml version="1.0" encoding="utf-8"?>
<formControlPr xmlns="http://schemas.microsoft.com/office/spreadsheetml/2009/9/main" objectType="Drop" dropStyle="combo" dx="16" fmlaLink="$J$48" fmlaRange="$J$3:$J$6" noThreeD="1" sel="1" val="0"/>
</file>

<file path=xl/ctrlProps/ctrlProp84.xml><?xml version="1.0" encoding="utf-8"?>
<formControlPr xmlns="http://schemas.microsoft.com/office/spreadsheetml/2009/9/main" objectType="Drop" dropLines="4" dropStyle="combo" dx="16" fmlaLink="$J$90" fmlaRange="$J$3:$J$6" noThreeD="1" sel="1" val="0"/>
</file>

<file path=xl/ctrlProps/ctrlProp9.xml><?xml version="1.0" encoding="utf-8"?>
<formControlPr xmlns="http://schemas.microsoft.com/office/spreadsheetml/2009/9/main" objectType="Drop" dropLines="4" dropStyle="combo" dx="16" fmlaLink="$J$29" fmlaRange="$J$3:$J$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hyperlink" Target="https://www.mindful.org/meditation/mindfulness-getting-started/" TargetMode="External"/><Relationship Id="rId18" Type="http://schemas.openxmlformats.org/officeDocument/2006/relationships/hyperlink" Target="http://www.i2sl.org/documents/toolkit/bulletin_rtss_508.pdf" TargetMode="External"/><Relationship Id="rId26" Type="http://schemas.openxmlformats.org/officeDocument/2006/relationships/hyperlink" Target="https://bikeedmonton.ca/workshops" TargetMode="External"/><Relationship Id="rId39" Type="http://schemas.openxmlformats.org/officeDocument/2006/relationships/hyperlink" Target="https://www.sigmaaldrich.com/chemistry/greener-alternatives.html" TargetMode="External"/><Relationship Id="rId3" Type="http://schemas.openxmlformats.org/officeDocument/2006/relationships/hyperlink" Target="https://www.ualberta.ca/faculty-and-staff/learning-development/equity-diversity-and-inclusion/index.html" TargetMode="External"/><Relationship Id="rId21" Type="http://schemas.openxmlformats.org/officeDocument/2006/relationships/hyperlink" Target="https://su.ualberta.ca/services/sustainsu/projects/reusabledish/" TargetMode="External"/><Relationship Id="rId34" Type="http://schemas.openxmlformats.org/officeDocument/2006/relationships/hyperlink" Target="https://training.ehs.ualberta.ca/course/view.php?id=112" TargetMode="External"/><Relationship Id="rId42" Type="http://schemas.openxmlformats.org/officeDocument/2006/relationships/hyperlink" Target="https://policiesonline.ualberta.ca/PoliciesProcedures/Policies/Vehicle-Management-and-Driver-Safety-Policy.pdf" TargetMode="External"/><Relationship Id="rId47" Type="http://schemas.openxmlformats.org/officeDocument/2006/relationships/hyperlink" Target="https://c.environmentalpaper.org/" TargetMode="External"/><Relationship Id="rId50" Type="http://schemas.openxmlformats.org/officeDocument/2006/relationships/hyperlink" Target="https://medium.com/@greenuofa/students-ingenuity-saves-thousands-of-litres-of-water-in-chemistry-labs-21ae3bee5afd" TargetMode="External"/><Relationship Id="rId7" Type="http://schemas.openxmlformats.org/officeDocument/2006/relationships/hyperlink" Target="http://greenelectronicscouncil.org/epeat/epeat-overview/" TargetMode="External"/><Relationship Id="rId12" Type="http://schemas.openxmlformats.org/officeDocument/2006/relationships/hyperlink" Target="https://www.ualberta.ca/faculty-and-staff/health-wellbeing/social-health/adopt-a-planter" TargetMode="External"/><Relationship Id="rId17" Type="http://schemas.openxmlformats.org/officeDocument/2006/relationships/hyperlink" Target="https://docs.google.com/forms/d/e/1FAIpQLSeyxtGSk32lmCMM6QIZMdH4P6eHkcRhuRJYsSRS4cN14KiNcw/viewform" TargetMode="External"/><Relationship Id="rId25" Type="http://schemas.openxmlformats.org/officeDocument/2006/relationships/hyperlink" Target="https://su.ualberta.ca/services/sustainsu/projects/bikelibrary/" TargetMode="External"/><Relationship Id="rId33" Type="http://schemas.openxmlformats.org/officeDocument/2006/relationships/hyperlink" Target="https://www.ualberta.ca/vice-president-facilities-operations/service-catalogue/report-an-issue" TargetMode="External"/><Relationship Id="rId38" Type="http://schemas.openxmlformats.org/officeDocument/2006/relationships/hyperlink" Target="https://www.epa.gov/greenchemistry/basics-green-chemistry" TargetMode="External"/><Relationship Id="rId46" Type="http://schemas.openxmlformats.org/officeDocument/2006/relationships/hyperlink" Target="https://docs.google.com/forms/d/e/1FAIpQLSccf10lGMrCqgo8TyCKVMtoy6gd4IWylokS45aFYc94LU9XgQ/viewform" TargetMode="External"/><Relationship Id="rId2" Type="http://schemas.openxmlformats.org/officeDocument/2006/relationships/hyperlink" Target="https://confirmsubscription.com/h/d/E4B8810520B42A40?utm_source=website&amp;utm_medium=cta&amp;utm_campaign=2019-001" TargetMode="External"/><Relationship Id="rId16" Type="http://schemas.openxmlformats.org/officeDocument/2006/relationships/hyperlink" Target="https://cloudfront.ualberta.ca/-/media/ualberta/vice-president-facilities-and-operations/documents/emso/lab-recycling-poster--english-letter.pdf" TargetMode="External"/><Relationship Id="rId20" Type="http://schemas.openxmlformats.org/officeDocument/2006/relationships/hyperlink" Target="https://docs.google.com/spreadsheets/d/1dhcDYiZllLuqKE1Ud5QZtwxyxsWTBYSxeLFxbDPKzuA/edit?usp=sharing" TargetMode="External"/><Relationship Id="rId29" Type="http://schemas.openxmlformats.org/officeDocument/2006/relationships/hyperlink" Target="https://www.ualberta.ca/parking-services/sustainability-initiatives" TargetMode="External"/><Relationship Id="rId41" Type="http://schemas.openxmlformats.org/officeDocument/2006/relationships/hyperlink" Target="https://act.mygreenlab.org/" TargetMode="External"/><Relationship Id="rId1" Type="http://schemas.openxmlformats.org/officeDocument/2006/relationships/hyperlink" Target="https://www.ualberta.ca/vice-president-facilities-operations/service-catalogue/recycling-on-campus/index.html" TargetMode="External"/><Relationship Id="rId6" Type="http://schemas.openxmlformats.org/officeDocument/2006/relationships/hyperlink" Target="https://www.energystar.gov/" TargetMode="External"/><Relationship Id="rId11" Type="http://schemas.openxmlformats.org/officeDocument/2006/relationships/hyperlink" Target="https://www.activityreg.ualberta.ca/UOFA/public/category/browse/CERT?DoSearch=true" TargetMode="External"/><Relationship Id="rId24" Type="http://schemas.openxmlformats.org/officeDocument/2006/relationships/hyperlink" Target="https://www.youtube.com/watch?v=E1JklH_Yy9k" TargetMode="External"/><Relationship Id="rId32" Type="http://schemas.openxmlformats.org/officeDocument/2006/relationships/hyperlink" Target="https://www.ualberta.ca/environment-health-safety/lab-safety-and-management/set-up-a-lab/dispose-of-hazardous-waste" TargetMode="External"/><Relationship Id="rId37" Type="http://schemas.openxmlformats.org/officeDocument/2006/relationships/hyperlink" Target="https://www.ualberta.ca/vice-president-finance/supply-management-services/distributionservices/equipmentservices/index.html" TargetMode="External"/><Relationship Id="rId40" Type="http://schemas.openxmlformats.org/officeDocument/2006/relationships/hyperlink" Target="https://www.thermofisher.com/ca/en/home/about-us/product-stewardship/greener-alternatives.html?SID=fr-greenalt-main" TargetMode="External"/><Relationship Id="rId45" Type="http://schemas.openxmlformats.org/officeDocument/2006/relationships/hyperlink" Target="https://www.ualberta.ca/vice-president-finance/environment-health-and-safety/field-research-office/" TargetMode="External"/><Relationship Id="rId53" Type="http://schemas.openxmlformats.org/officeDocument/2006/relationships/hyperlink" Target="https://policiesonline.ualberta.ca/Pages/default.aspx" TargetMode="External"/><Relationship Id="rId5" Type="http://schemas.openxmlformats.org/officeDocument/2006/relationships/hyperlink" Target="https://www.ualberta.ca/sustainability/get-involved/events" TargetMode="External"/><Relationship Id="rId15" Type="http://schemas.openxmlformats.org/officeDocument/2006/relationships/image" Target="../media/image1.png"/><Relationship Id="rId23" Type="http://schemas.openxmlformats.org/officeDocument/2006/relationships/hyperlink" Target="https://www.edmonton.ca/transportation/cycling_walking/bike-maps-and-routes.aspx" TargetMode="External"/><Relationship Id="rId28" Type="http://schemas.openxmlformats.org/officeDocument/2006/relationships/hyperlink" Target="http://www.carcare.org/fuel-economy/" TargetMode="External"/><Relationship Id="rId36" Type="http://schemas.openxmlformats.org/officeDocument/2006/relationships/hyperlink" Target="https://www.ualberta.ca/vice-president-facilities-operations/projects/energy-management-and-sustainable-operations/green-labs/ult-freezer-energy-efficiency-rebates" TargetMode="External"/><Relationship Id="rId49" Type="http://schemas.openxmlformats.org/officeDocument/2006/relationships/hyperlink" Target="https://www.ualberta.ca/admissions/undergraduate/tours-and-events/campus-tours/sustainability-tours" TargetMode="External"/><Relationship Id="rId10" Type="http://schemas.openxmlformats.org/officeDocument/2006/relationships/hyperlink" Target="https://www.ualberta.ca/environment-health-safety/self-help/ergonomic-self-assessment" TargetMode="External"/><Relationship Id="rId19" Type="http://schemas.openxmlformats.org/officeDocument/2006/relationships/hyperlink" Target="https://www.fsc.org/en/page/fsc-labels" TargetMode="External"/><Relationship Id="rId31" Type="http://schemas.openxmlformats.org/officeDocument/2006/relationships/hyperlink" Target="https://www.ualberta.ca/vice-president-finance/supply-management-services/index.html" TargetMode="External"/><Relationship Id="rId44" Type="http://schemas.openxmlformats.org/officeDocument/2006/relationships/hyperlink" Target="https://www.leavenotrace.ca/home" TargetMode="External"/><Relationship Id="rId52" Type="http://schemas.openxmlformats.org/officeDocument/2006/relationships/hyperlink" Target="https://www.su.ualberta.ca/" TargetMode="External"/><Relationship Id="rId4" Type="http://schemas.openxmlformats.org/officeDocument/2006/relationships/hyperlink" Target="https://www.ualberta.ca/kinesiology-sport-recreation/campus-community-recreation/livewell" TargetMode="External"/><Relationship Id="rId9" Type="http://schemas.openxmlformats.org/officeDocument/2006/relationships/hyperlink" Target="https://www.ualberta.ca/graduate-students-association" TargetMode="External"/><Relationship Id="rId14" Type="http://schemas.openxmlformats.org/officeDocument/2006/relationships/hyperlink" Target="https://www.ualberta.ca/faculty-and-staff/health-wellbeing" TargetMode="External"/><Relationship Id="rId22" Type="http://schemas.openxmlformats.org/officeDocument/2006/relationships/hyperlink" Target="https://www.ualberta.ca/sustainability/research-teaching/econferencing.html" TargetMode="External"/><Relationship Id="rId27" Type="http://schemas.openxmlformats.org/officeDocument/2006/relationships/hyperlink" Target="https://www.ualberta.ca/parking-services/permits/parking-regulations" TargetMode="External"/><Relationship Id="rId30" Type="http://schemas.openxmlformats.org/officeDocument/2006/relationships/hyperlink" Target="https://cloudfront.ualberta.ca/-/media/ualberta/vice-president-finance/supply-management-services/documents/sub-pages/sustainability/green-procurement-principles.pdf" TargetMode="External"/><Relationship Id="rId35" Type="http://schemas.openxmlformats.org/officeDocument/2006/relationships/hyperlink" Target="https://docs.google.com/document/d/1-dZ8g65xB-B-uCWZs7zjK1ZyXGUQMqCZC4VbfqlOjU4/edit?usp=sharing" TargetMode="External"/><Relationship Id="rId43" Type="http://schemas.openxmlformats.org/officeDocument/2006/relationships/hyperlink" Target="https://www.folio.ca/rough-riding-biologists-turn-to-fat-bikes-for-field-work" TargetMode="External"/><Relationship Id="rId48" Type="http://schemas.openxmlformats.org/officeDocument/2006/relationships/hyperlink" Target="https://drive.google.com/file/d/0B4tOXAx-EcC8OE9TNnl1ZTI4M2NpMGhfeVhjTlpFMUdYcXJN/view" TargetMode="External"/><Relationship Id="rId8" Type="http://schemas.openxmlformats.org/officeDocument/2006/relationships/hyperlink" Target="https://aasua.ca/" TargetMode="External"/><Relationship Id="rId51" Type="http://schemas.openxmlformats.org/officeDocument/2006/relationships/hyperlink" Target="https://www.nasa.ualberta.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326570</xdr:colOff>
      <xdr:row>1</xdr:row>
      <xdr:rowOff>40821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2260034" cy="2884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11</xdr:row>
          <xdr:rowOff>123825</xdr:rowOff>
        </xdr:from>
        <xdr:to>
          <xdr:col>1</xdr:col>
          <xdr:colOff>1495425</xdr:colOff>
          <xdr:row>11</xdr:row>
          <xdr:rowOff>428625</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257175</xdr:rowOff>
        </xdr:from>
        <xdr:to>
          <xdr:col>1</xdr:col>
          <xdr:colOff>1495425</xdr:colOff>
          <xdr:row>12</xdr:row>
          <xdr:rowOff>561975</xdr:rowOff>
        </xdr:to>
        <xdr:sp macro="" textlink="">
          <xdr:nvSpPr>
            <xdr:cNvPr id="1208" name="Drop Down 184" hidden="1">
              <a:extLst>
                <a:ext uri="{63B3BB69-23CF-44E3-9099-C40C66FF867C}">
                  <a14:compatExt spid="_x0000_s1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133350</xdr:rowOff>
        </xdr:from>
        <xdr:to>
          <xdr:col>1</xdr:col>
          <xdr:colOff>1485900</xdr:colOff>
          <xdr:row>13</xdr:row>
          <xdr:rowOff>438150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247650</xdr:rowOff>
        </xdr:from>
        <xdr:to>
          <xdr:col>1</xdr:col>
          <xdr:colOff>1485900</xdr:colOff>
          <xdr:row>24</xdr:row>
          <xdr:rowOff>552450</xdr:rowOff>
        </xdr:to>
        <xdr:sp macro="" textlink="">
          <xdr:nvSpPr>
            <xdr:cNvPr id="1210" name="Drop Down 186" hidden="1">
              <a:extLst>
                <a:ext uri="{63B3BB69-23CF-44E3-9099-C40C66FF867C}">
                  <a14:compatExt spid="_x0000_s1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13</xdr:row>
      <xdr:rowOff>28575</xdr:rowOff>
    </xdr:from>
    <xdr:to>
      <xdr:col>8</xdr:col>
      <xdr:colOff>1688593</xdr:colOff>
      <xdr:row>13</xdr:row>
      <xdr:rowOff>552450</xdr:rowOff>
    </xdr:to>
    <xdr:sp macro="" textlink="">
      <xdr:nvSpPr>
        <xdr:cNvPr id="3" name="Rounded Rectangle 2">
          <a:hlinkClick xmlns:r="http://schemas.openxmlformats.org/officeDocument/2006/relationships" r:id="rId1"/>
        </xdr:cNvPr>
        <xdr:cNvSpPr/>
      </xdr:nvSpPr>
      <xdr:spPr>
        <a:xfrm>
          <a:off x="8667751" y="753427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 more info on Zero Waste, recycling, and organics collection at UAlberta.</a:t>
          </a:r>
        </a:p>
      </xdr:txBody>
    </xdr:sp>
    <xdr:clientData/>
  </xdr:twoCellAnchor>
  <xdr:twoCellAnchor>
    <xdr:from>
      <xdr:col>7</xdr:col>
      <xdr:colOff>28576</xdr:colOff>
      <xdr:row>27</xdr:row>
      <xdr:rowOff>28575</xdr:rowOff>
    </xdr:from>
    <xdr:to>
      <xdr:col>8</xdr:col>
      <xdr:colOff>1685925</xdr:colOff>
      <xdr:row>27</xdr:row>
      <xdr:rowOff>552450</xdr:rowOff>
    </xdr:to>
    <xdr:sp macro="" textlink="">
      <xdr:nvSpPr>
        <xdr:cNvPr id="22" name="Rounded Rectangle 21">
          <a:hlinkClick xmlns:r="http://schemas.openxmlformats.org/officeDocument/2006/relationships" r:id="rId2"/>
        </xdr:cNvPr>
        <xdr:cNvSpPr/>
      </xdr:nvSpPr>
      <xdr:spPr>
        <a:xfrm>
          <a:off x="8667751" y="11020425"/>
          <a:ext cx="3362324"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to subscribe to Sustainability</a:t>
          </a:r>
          <a:r>
            <a:rPr lang="en-CA" sz="1200" baseline="0"/>
            <a:t> News.</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15</xdr:row>
          <xdr:rowOff>361950</xdr:rowOff>
        </xdr:from>
        <xdr:to>
          <xdr:col>1</xdr:col>
          <xdr:colOff>1485900</xdr:colOff>
          <xdr:row>16</xdr:row>
          <xdr:rowOff>0</xdr:rowOff>
        </xdr:to>
        <xdr:sp macro="" textlink="">
          <xdr:nvSpPr>
            <xdr:cNvPr id="1233" name="Drop Down 209" hidden="1">
              <a:extLst>
                <a:ext uri="{63B3BB69-23CF-44E3-9099-C40C66FF867C}">
                  <a14:compatExt spid="_x0000_s1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200025</xdr:rowOff>
        </xdr:from>
        <xdr:to>
          <xdr:col>1</xdr:col>
          <xdr:colOff>1485900</xdr:colOff>
          <xdr:row>18</xdr:row>
          <xdr:rowOff>504825</xdr:rowOff>
        </xdr:to>
        <xdr:sp macro="" textlink="">
          <xdr:nvSpPr>
            <xdr:cNvPr id="1234" name="Drop Down 210" hidden="1">
              <a:extLst>
                <a:ext uri="{63B3BB69-23CF-44E3-9099-C40C66FF867C}">
                  <a14:compatExt spid="_x0000_s1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xdr:row>
          <xdr:rowOff>133350</xdr:rowOff>
        </xdr:from>
        <xdr:to>
          <xdr:col>1</xdr:col>
          <xdr:colOff>1485900</xdr:colOff>
          <xdr:row>21</xdr:row>
          <xdr:rowOff>438150</xdr:rowOff>
        </xdr:to>
        <xdr:sp macro="" textlink="">
          <xdr:nvSpPr>
            <xdr:cNvPr id="1235" name="Drop Down 211" hidden="1">
              <a:extLst>
                <a:ext uri="{63B3BB69-23CF-44E3-9099-C40C66FF867C}">
                  <a14:compatExt spid="_x0000_s1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32</xdr:row>
      <xdr:rowOff>28574</xdr:rowOff>
    </xdr:from>
    <xdr:to>
      <xdr:col>8</xdr:col>
      <xdr:colOff>1685925</xdr:colOff>
      <xdr:row>32</xdr:row>
      <xdr:rowOff>619125</xdr:rowOff>
    </xdr:to>
    <xdr:sp macro="" textlink="">
      <xdr:nvSpPr>
        <xdr:cNvPr id="26" name="Rounded Rectangle 25">
          <a:hlinkClick xmlns:r="http://schemas.openxmlformats.org/officeDocument/2006/relationships" r:id="rId3"/>
        </xdr:cNvPr>
        <xdr:cNvSpPr/>
      </xdr:nvSpPr>
      <xdr:spPr>
        <a:xfrm>
          <a:off x="8658226" y="17506949"/>
          <a:ext cx="3362324" cy="590551"/>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CA" sz="1200"/>
            <a:t>Equity, Diversity, and Inclusion</a:t>
          </a:r>
          <a:r>
            <a:rPr lang="en-CA" sz="1200" baseline="0"/>
            <a:t> </a:t>
          </a:r>
          <a:r>
            <a:rPr lang="en-US" sz="1100" b="0" i="0">
              <a:solidFill>
                <a:schemeClr val="lt1"/>
              </a:solidFill>
              <a:effectLst/>
              <a:latin typeface="+mn-lt"/>
              <a:ea typeface="+mn-ea"/>
              <a:cs typeface="+mn-cs"/>
            </a:rPr>
            <a:t>Learning and Development</a:t>
          </a:r>
          <a:r>
            <a:rPr lang="en-CA" sz="1200" b="0" i="0" baseline="0">
              <a:solidFill>
                <a:schemeClr val="lt1"/>
              </a:solidFill>
              <a:effectLst/>
              <a:latin typeface="+mn-lt"/>
              <a:ea typeface="+mn-ea"/>
              <a:cs typeface="+mn-cs"/>
            </a:rPr>
            <a:t> Opportunities</a:t>
          </a:r>
          <a:endParaRPr lang="en-US" sz="1100" b="0" i="0">
            <a:solidFill>
              <a:schemeClr val="lt1"/>
            </a:solidFill>
            <a:effectLst/>
            <a:latin typeface="+mn-lt"/>
            <a:ea typeface="+mn-ea"/>
            <a:cs typeface="+mn-cs"/>
          </a:endParaRPr>
        </a:p>
      </xdr:txBody>
    </xdr:sp>
    <xdr:clientData/>
  </xdr:twoCellAnchor>
  <xdr:twoCellAnchor>
    <xdr:from>
      <xdr:col>7</xdr:col>
      <xdr:colOff>28575</xdr:colOff>
      <xdr:row>33</xdr:row>
      <xdr:rowOff>28575</xdr:rowOff>
    </xdr:from>
    <xdr:to>
      <xdr:col>8</xdr:col>
      <xdr:colOff>1688592</xdr:colOff>
      <xdr:row>33</xdr:row>
      <xdr:rowOff>295275</xdr:rowOff>
    </xdr:to>
    <xdr:sp macro="" textlink="">
      <xdr:nvSpPr>
        <xdr:cNvPr id="28" name="Rounded Rectangle 27">
          <a:hlinkClick xmlns:r="http://schemas.openxmlformats.org/officeDocument/2006/relationships" r:id="rId4"/>
        </xdr:cNvPr>
        <xdr:cNvSpPr/>
      </xdr:nvSpPr>
      <xdr:spPr>
        <a:xfrm>
          <a:off x="8667750" y="13049250"/>
          <a:ext cx="336499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Campus &amp; Community Recreation Wellness</a:t>
          </a:r>
        </a:p>
      </xdr:txBody>
    </xdr:sp>
    <xdr:clientData/>
  </xdr:twoCellAnchor>
  <xdr:twoCellAnchor>
    <xdr:from>
      <xdr:col>7</xdr:col>
      <xdr:colOff>28575</xdr:colOff>
      <xdr:row>34</xdr:row>
      <xdr:rowOff>28575</xdr:rowOff>
    </xdr:from>
    <xdr:to>
      <xdr:col>8</xdr:col>
      <xdr:colOff>1688592</xdr:colOff>
      <xdr:row>34</xdr:row>
      <xdr:rowOff>295275</xdr:rowOff>
    </xdr:to>
    <xdr:sp macro="" textlink="">
      <xdr:nvSpPr>
        <xdr:cNvPr id="29" name="Rounded Rectangle 28">
          <a:hlinkClick xmlns:r="http://schemas.openxmlformats.org/officeDocument/2006/relationships" r:id="rId5"/>
        </xdr:cNvPr>
        <xdr:cNvSpPr/>
      </xdr:nvSpPr>
      <xdr:spPr>
        <a:xfrm>
          <a:off x="8667750" y="13363575"/>
          <a:ext cx="336499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Sustainability Council Events</a:t>
          </a:r>
          <a:endParaRPr lang="en-CA" sz="1200"/>
        </a:p>
      </xdr:txBody>
    </xdr:sp>
    <xdr:clientData/>
  </xdr:twoCellAnchor>
  <xdr:twoCellAnchor>
    <xdr:from>
      <xdr:col>7</xdr:col>
      <xdr:colOff>19051</xdr:colOff>
      <xdr:row>68</xdr:row>
      <xdr:rowOff>28575</xdr:rowOff>
    </xdr:from>
    <xdr:to>
      <xdr:col>7</xdr:col>
      <xdr:colOff>1695451</xdr:colOff>
      <xdr:row>68</xdr:row>
      <xdr:rowOff>295275</xdr:rowOff>
    </xdr:to>
    <xdr:sp macro="" textlink="">
      <xdr:nvSpPr>
        <xdr:cNvPr id="48" name="Rounded Rectangle 47">
          <a:hlinkClick xmlns:r="http://schemas.openxmlformats.org/officeDocument/2006/relationships" r:id="rId6"/>
        </xdr:cNvPr>
        <xdr:cNvSpPr/>
      </xdr:nvSpPr>
      <xdr:spPr>
        <a:xfrm>
          <a:off x="8658226" y="220503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ENERGY </a:t>
          </a:r>
          <a:r>
            <a:rPr lang="en-CA" sz="1200" baseline="0"/>
            <a:t>STAR</a:t>
          </a:r>
          <a:r>
            <a:rPr lang="en-CA" sz="1200"/>
            <a:t>®</a:t>
          </a:r>
        </a:p>
      </xdr:txBody>
    </xdr:sp>
    <xdr:clientData/>
  </xdr:twoCellAnchor>
  <xdr:twoCellAnchor>
    <xdr:from>
      <xdr:col>8</xdr:col>
      <xdr:colOff>19050</xdr:colOff>
      <xdr:row>68</xdr:row>
      <xdr:rowOff>28575</xdr:rowOff>
    </xdr:from>
    <xdr:to>
      <xdr:col>8</xdr:col>
      <xdr:colOff>1695450</xdr:colOff>
      <xdr:row>68</xdr:row>
      <xdr:rowOff>295275</xdr:rowOff>
    </xdr:to>
    <xdr:sp macro="" textlink="">
      <xdr:nvSpPr>
        <xdr:cNvPr id="49" name="Rounded Rectangle 48">
          <a:hlinkClick xmlns:r="http://schemas.openxmlformats.org/officeDocument/2006/relationships" r:id="rId7"/>
        </xdr:cNvPr>
        <xdr:cNvSpPr/>
      </xdr:nvSpPr>
      <xdr:spPr>
        <a:xfrm>
          <a:off x="10363200" y="220503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EPEAT</a:t>
          </a:r>
        </a:p>
      </xdr:txBody>
    </xdr:sp>
    <xdr:clientData/>
  </xdr:twoCellAnchor>
  <xdr:twoCellAnchor>
    <xdr:from>
      <xdr:col>7</xdr:col>
      <xdr:colOff>28575</xdr:colOff>
      <xdr:row>133</xdr:row>
      <xdr:rowOff>28575</xdr:rowOff>
    </xdr:from>
    <xdr:to>
      <xdr:col>8</xdr:col>
      <xdr:colOff>1685925</xdr:colOff>
      <xdr:row>133</xdr:row>
      <xdr:rowOff>295275</xdr:rowOff>
    </xdr:to>
    <xdr:sp macro="" textlink="">
      <xdr:nvSpPr>
        <xdr:cNvPr id="104" name="Rounded Rectangle 103">
          <a:hlinkClick xmlns:r="http://schemas.openxmlformats.org/officeDocument/2006/relationships" r:id="rId8"/>
        </xdr:cNvPr>
        <xdr:cNvSpPr/>
      </xdr:nvSpPr>
      <xdr:spPr>
        <a:xfrm>
          <a:off x="8667750" y="35366325"/>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Association</a:t>
          </a:r>
          <a:r>
            <a:rPr lang="en-CA" sz="1200"/>
            <a:t> of Academic Staff (AASUA)</a:t>
          </a:r>
        </a:p>
      </xdr:txBody>
    </xdr:sp>
    <xdr:clientData/>
  </xdr:twoCellAnchor>
  <xdr:twoCellAnchor>
    <xdr:from>
      <xdr:col>7</xdr:col>
      <xdr:colOff>28575</xdr:colOff>
      <xdr:row>132</xdr:row>
      <xdr:rowOff>28575</xdr:rowOff>
    </xdr:from>
    <xdr:to>
      <xdr:col>8</xdr:col>
      <xdr:colOff>1685925</xdr:colOff>
      <xdr:row>132</xdr:row>
      <xdr:rowOff>295275</xdr:rowOff>
    </xdr:to>
    <xdr:sp macro="" textlink="">
      <xdr:nvSpPr>
        <xdr:cNvPr id="117" name="Rounded Rectangle 116">
          <a:hlinkClick xmlns:r="http://schemas.openxmlformats.org/officeDocument/2006/relationships" r:id="rId9"/>
        </xdr:cNvPr>
        <xdr:cNvSpPr/>
      </xdr:nvSpPr>
      <xdr:spPr>
        <a:xfrm>
          <a:off x="8667750" y="37947600"/>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Graduate Students' Association (GSA)</a:t>
          </a:r>
          <a:endParaRPr lang="en-CA" sz="1200"/>
        </a:p>
      </xdr:txBody>
    </xdr:sp>
    <xdr:clientData/>
  </xdr:twoCellAnchor>
  <xdr:twoCellAnchor>
    <xdr:from>
      <xdr:col>7</xdr:col>
      <xdr:colOff>28575</xdr:colOff>
      <xdr:row>135</xdr:row>
      <xdr:rowOff>28575</xdr:rowOff>
    </xdr:from>
    <xdr:to>
      <xdr:col>9</xdr:col>
      <xdr:colOff>0</xdr:colOff>
      <xdr:row>135</xdr:row>
      <xdr:rowOff>752475</xdr:rowOff>
    </xdr:to>
    <xdr:sp macro="" textlink="">
      <xdr:nvSpPr>
        <xdr:cNvPr id="119" name="Rounded Rectangle 118">
          <a:hlinkClick xmlns:r="http://schemas.openxmlformats.org/officeDocument/2006/relationships" r:id="rId10"/>
        </xdr:cNvPr>
        <xdr:cNvSpPr/>
      </xdr:nvSpPr>
      <xdr:spPr>
        <a:xfrm>
          <a:off x="8858250" y="70999350"/>
          <a:ext cx="3181350" cy="7239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the online self-assesment, offered by UAlberta Environment, Health and Safety.</a:t>
          </a:r>
        </a:p>
      </xdr:txBody>
    </xdr:sp>
    <xdr:clientData/>
  </xdr:twoCellAnchor>
  <xdr:twoCellAnchor>
    <xdr:from>
      <xdr:col>7</xdr:col>
      <xdr:colOff>28575</xdr:colOff>
      <xdr:row>137</xdr:row>
      <xdr:rowOff>28575</xdr:rowOff>
    </xdr:from>
    <xdr:to>
      <xdr:col>8</xdr:col>
      <xdr:colOff>1685925</xdr:colOff>
      <xdr:row>138</xdr:row>
      <xdr:rowOff>291353</xdr:rowOff>
    </xdr:to>
    <xdr:sp macro="" textlink="">
      <xdr:nvSpPr>
        <xdr:cNvPr id="124" name="Rounded Rectangle 123">
          <a:hlinkClick xmlns:r="http://schemas.openxmlformats.org/officeDocument/2006/relationships" r:id="rId11"/>
        </xdr:cNvPr>
        <xdr:cNvSpPr/>
      </xdr:nvSpPr>
      <xdr:spPr>
        <a:xfrm>
          <a:off x="8668310" y="40011163"/>
          <a:ext cx="3360644" cy="834278"/>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First Aid </a:t>
          </a:r>
          <a:r>
            <a:rPr lang="en-CA" sz="1200" baseline="0"/>
            <a:t>courses are offered through Campus and Community Recreation. Click here to learn more.</a:t>
          </a:r>
        </a:p>
      </xdr:txBody>
    </xdr:sp>
    <xdr:clientData/>
  </xdr:twoCellAnchor>
  <xdr:twoCellAnchor>
    <xdr:from>
      <xdr:col>7</xdr:col>
      <xdr:colOff>28575</xdr:colOff>
      <xdr:row>146</xdr:row>
      <xdr:rowOff>28575</xdr:rowOff>
    </xdr:from>
    <xdr:to>
      <xdr:col>8</xdr:col>
      <xdr:colOff>1688592</xdr:colOff>
      <xdr:row>146</xdr:row>
      <xdr:rowOff>552450</xdr:rowOff>
    </xdr:to>
    <xdr:sp macro="" textlink="">
      <xdr:nvSpPr>
        <xdr:cNvPr id="134" name="Rounded Rectangle 133">
          <a:hlinkClick xmlns:r="http://schemas.openxmlformats.org/officeDocument/2006/relationships" r:id="rId12"/>
        </xdr:cNvPr>
        <xdr:cNvSpPr/>
      </xdr:nvSpPr>
      <xdr:spPr>
        <a:xfrm>
          <a:off x="8667750" y="435292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You could also try out UAlberta's Adopt a Planter program. Click here for more details.</a:t>
          </a:r>
        </a:p>
      </xdr:txBody>
    </xdr:sp>
    <xdr:clientData/>
  </xdr:twoCellAnchor>
  <xdr:twoCellAnchor>
    <xdr:from>
      <xdr:col>7</xdr:col>
      <xdr:colOff>28575</xdr:colOff>
      <xdr:row>147</xdr:row>
      <xdr:rowOff>28575</xdr:rowOff>
    </xdr:from>
    <xdr:to>
      <xdr:col>8</xdr:col>
      <xdr:colOff>1688592</xdr:colOff>
      <xdr:row>147</xdr:row>
      <xdr:rowOff>552450</xdr:rowOff>
    </xdr:to>
    <xdr:sp macro="" textlink="">
      <xdr:nvSpPr>
        <xdr:cNvPr id="135" name="Rounded Rectangle 134">
          <a:hlinkClick xmlns:r="http://schemas.openxmlformats.org/officeDocument/2006/relationships" r:id="rId13"/>
        </xdr:cNvPr>
        <xdr:cNvSpPr/>
      </xdr:nvSpPr>
      <xdr:spPr>
        <a:xfrm>
          <a:off x="8667750" y="446722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Learn more about mindfulness by clicking here.</a:t>
          </a:r>
        </a:p>
      </xdr:txBody>
    </xdr:sp>
    <xdr:clientData/>
  </xdr:twoCellAnchor>
  <xdr:twoCellAnchor>
    <xdr:from>
      <xdr:col>7</xdr:col>
      <xdr:colOff>28575</xdr:colOff>
      <xdr:row>148</xdr:row>
      <xdr:rowOff>28575</xdr:rowOff>
    </xdr:from>
    <xdr:to>
      <xdr:col>8</xdr:col>
      <xdr:colOff>1688592</xdr:colOff>
      <xdr:row>148</xdr:row>
      <xdr:rowOff>552450</xdr:rowOff>
    </xdr:to>
    <xdr:sp macro="" textlink="">
      <xdr:nvSpPr>
        <xdr:cNvPr id="136" name="Rounded Rectangle 135">
          <a:hlinkClick xmlns:r="http://schemas.openxmlformats.org/officeDocument/2006/relationships" r:id="rId14"/>
        </xdr:cNvPr>
        <xdr:cNvSpPr/>
      </xdr:nvSpPr>
      <xdr:spPr>
        <a:xfrm>
          <a:off x="8667750" y="452437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Check out some UAlberta Health and Wellbeing events at this website.</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27</xdr:row>
          <xdr:rowOff>133350</xdr:rowOff>
        </xdr:from>
        <xdr:to>
          <xdr:col>1</xdr:col>
          <xdr:colOff>1495425</xdr:colOff>
          <xdr:row>27</xdr:row>
          <xdr:rowOff>438150</xdr:rowOff>
        </xdr:to>
        <xdr:sp macro="" textlink="">
          <xdr:nvSpPr>
            <xdr:cNvPr id="1341" name="Drop Down 317" hidden="1">
              <a:extLst>
                <a:ext uri="{63B3BB69-23CF-44E3-9099-C40C66FF867C}">
                  <a14:compatExt spid="_x0000_s1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133350</xdr:rowOff>
        </xdr:from>
        <xdr:to>
          <xdr:col>1</xdr:col>
          <xdr:colOff>1495425</xdr:colOff>
          <xdr:row>28</xdr:row>
          <xdr:rowOff>438150</xdr:rowOff>
        </xdr:to>
        <xdr:sp macro="" textlink="">
          <xdr:nvSpPr>
            <xdr:cNvPr id="1342" name="Drop Down 318" hidden="1">
              <a:extLst>
                <a:ext uri="{63B3BB69-23CF-44E3-9099-C40C66FF867C}">
                  <a14:compatExt spid="_x0000_s1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39</xdr:row>
          <xdr:rowOff>485775</xdr:rowOff>
        </xdr:from>
        <xdr:to>
          <xdr:col>1</xdr:col>
          <xdr:colOff>1495425</xdr:colOff>
          <xdr:row>39</xdr:row>
          <xdr:rowOff>790575</xdr:rowOff>
        </xdr:to>
        <xdr:sp macro="" textlink="">
          <xdr:nvSpPr>
            <xdr:cNvPr id="1344" name="Drop Down 320" hidden="1">
              <a:extLst>
                <a:ext uri="{63B3BB69-23CF-44E3-9099-C40C66FF867C}">
                  <a14:compatExt spid="_x0000_s1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40</xdr:row>
          <xdr:rowOff>133350</xdr:rowOff>
        </xdr:from>
        <xdr:to>
          <xdr:col>1</xdr:col>
          <xdr:colOff>1495425</xdr:colOff>
          <xdr:row>40</xdr:row>
          <xdr:rowOff>438150</xdr:rowOff>
        </xdr:to>
        <xdr:sp macro="" textlink="">
          <xdr:nvSpPr>
            <xdr:cNvPr id="1345" name="Drop Down 321" hidden="1">
              <a:extLst>
                <a:ext uri="{63B3BB69-23CF-44E3-9099-C40C66FF867C}">
                  <a14:compatExt spid="_x0000_s1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41</xdr:row>
          <xdr:rowOff>133350</xdr:rowOff>
        </xdr:from>
        <xdr:to>
          <xdr:col>1</xdr:col>
          <xdr:colOff>1495425</xdr:colOff>
          <xdr:row>41</xdr:row>
          <xdr:rowOff>438150</xdr:rowOff>
        </xdr:to>
        <xdr:sp macro="" textlink="">
          <xdr:nvSpPr>
            <xdr:cNvPr id="1346" name="Drop Down 322" hidden="1">
              <a:extLst>
                <a:ext uri="{63B3BB69-23CF-44E3-9099-C40C66FF867C}">
                  <a14:compatExt spid="_x0000_s1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42</xdr:row>
          <xdr:rowOff>133350</xdr:rowOff>
        </xdr:from>
        <xdr:to>
          <xdr:col>1</xdr:col>
          <xdr:colOff>1495425</xdr:colOff>
          <xdr:row>42</xdr:row>
          <xdr:rowOff>438150</xdr:rowOff>
        </xdr:to>
        <xdr:sp macro="" textlink="">
          <xdr:nvSpPr>
            <xdr:cNvPr id="1347" name="Drop Down 323" hidden="1">
              <a:extLst>
                <a:ext uri="{63B3BB69-23CF-44E3-9099-C40C66FF867C}">
                  <a14:compatExt spid="_x0000_s1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49</xdr:row>
          <xdr:rowOff>133350</xdr:rowOff>
        </xdr:from>
        <xdr:to>
          <xdr:col>1</xdr:col>
          <xdr:colOff>1495425</xdr:colOff>
          <xdr:row>49</xdr:row>
          <xdr:rowOff>438150</xdr:rowOff>
        </xdr:to>
        <xdr:sp macro="" textlink="">
          <xdr:nvSpPr>
            <xdr:cNvPr id="1350" name="Drop Down 326" hidden="1">
              <a:extLst>
                <a:ext uri="{63B3BB69-23CF-44E3-9099-C40C66FF867C}">
                  <a14:compatExt spid="_x0000_s1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50</xdr:row>
          <xdr:rowOff>247650</xdr:rowOff>
        </xdr:from>
        <xdr:to>
          <xdr:col>1</xdr:col>
          <xdr:colOff>1495425</xdr:colOff>
          <xdr:row>50</xdr:row>
          <xdr:rowOff>552450</xdr:rowOff>
        </xdr:to>
        <xdr:sp macro="" textlink="">
          <xdr:nvSpPr>
            <xdr:cNvPr id="1351" name="Drop Down 327" hidden="1">
              <a:extLst>
                <a:ext uri="{63B3BB69-23CF-44E3-9099-C40C66FF867C}">
                  <a14:compatExt spid="_x0000_s1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51</xdr:row>
          <xdr:rowOff>533400</xdr:rowOff>
        </xdr:from>
        <xdr:to>
          <xdr:col>1</xdr:col>
          <xdr:colOff>1495425</xdr:colOff>
          <xdr:row>52</xdr:row>
          <xdr:rowOff>76200</xdr:rowOff>
        </xdr:to>
        <xdr:sp macro="" textlink="">
          <xdr:nvSpPr>
            <xdr:cNvPr id="1352" name="Drop Down 328" hidden="1">
              <a:extLst>
                <a:ext uri="{63B3BB69-23CF-44E3-9099-C40C66FF867C}">
                  <a14:compatExt spid="_x0000_s1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67</xdr:row>
          <xdr:rowOff>133350</xdr:rowOff>
        </xdr:from>
        <xdr:to>
          <xdr:col>1</xdr:col>
          <xdr:colOff>1495425</xdr:colOff>
          <xdr:row>68</xdr:row>
          <xdr:rowOff>152400</xdr:rowOff>
        </xdr:to>
        <xdr:sp macro="" textlink="">
          <xdr:nvSpPr>
            <xdr:cNvPr id="1354" name="Drop Down 330" hidden="1">
              <a:extLst>
                <a:ext uri="{63B3BB69-23CF-44E3-9099-C40C66FF867C}">
                  <a14:compatExt spid="_x0000_s1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72</xdr:row>
          <xdr:rowOff>133350</xdr:rowOff>
        </xdr:from>
        <xdr:to>
          <xdr:col>1</xdr:col>
          <xdr:colOff>1495425</xdr:colOff>
          <xdr:row>72</xdr:row>
          <xdr:rowOff>438150</xdr:rowOff>
        </xdr:to>
        <xdr:sp macro="" textlink="">
          <xdr:nvSpPr>
            <xdr:cNvPr id="1356" name="Drop Down 332" hidden="1">
              <a:extLst>
                <a:ext uri="{63B3BB69-23CF-44E3-9099-C40C66FF867C}">
                  <a14:compatExt spid="_x0000_s1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77</xdr:row>
          <xdr:rowOff>400050</xdr:rowOff>
        </xdr:from>
        <xdr:to>
          <xdr:col>1</xdr:col>
          <xdr:colOff>1504950</xdr:colOff>
          <xdr:row>77</xdr:row>
          <xdr:rowOff>704850</xdr:rowOff>
        </xdr:to>
        <xdr:sp macro="" textlink="">
          <xdr:nvSpPr>
            <xdr:cNvPr id="1357" name="Drop Down 333" hidden="1">
              <a:extLst>
                <a:ext uri="{63B3BB69-23CF-44E3-9099-C40C66FF867C}">
                  <a14:compatExt spid="_x0000_s1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78</xdr:row>
          <xdr:rowOff>428625</xdr:rowOff>
        </xdr:from>
        <xdr:to>
          <xdr:col>1</xdr:col>
          <xdr:colOff>1504950</xdr:colOff>
          <xdr:row>79</xdr:row>
          <xdr:rowOff>161925</xdr:rowOff>
        </xdr:to>
        <xdr:sp macro="" textlink="">
          <xdr:nvSpPr>
            <xdr:cNvPr id="1358" name="Drop Down 334" hidden="1">
              <a:extLst>
                <a:ext uri="{63B3BB69-23CF-44E3-9099-C40C66FF867C}">
                  <a14:compatExt spid="_x0000_s1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83</xdr:row>
          <xdr:rowOff>133350</xdr:rowOff>
        </xdr:from>
        <xdr:to>
          <xdr:col>1</xdr:col>
          <xdr:colOff>1495425</xdr:colOff>
          <xdr:row>83</xdr:row>
          <xdr:rowOff>438150</xdr:rowOff>
        </xdr:to>
        <xdr:sp macro="" textlink="">
          <xdr:nvSpPr>
            <xdr:cNvPr id="1359" name="Drop Down 335" hidden="1">
              <a:extLst>
                <a:ext uri="{63B3BB69-23CF-44E3-9099-C40C66FF867C}">
                  <a14:compatExt spid="_x0000_s1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84</xdr:row>
          <xdr:rowOff>133350</xdr:rowOff>
        </xdr:from>
        <xdr:to>
          <xdr:col>1</xdr:col>
          <xdr:colOff>1495425</xdr:colOff>
          <xdr:row>84</xdr:row>
          <xdr:rowOff>438150</xdr:rowOff>
        </xdr:to>
        <xdr:sp macro="" textlink="">
          <xdr:nvSpPr>
            <xdr:cNvPr id="1360" name="Drop Down 336" hidden="1">
              <a:extLst>
                <a:ext uri="{63B3BB69-23CF-44E3-9099-C40C66FF867C}">
                  <a14:compatExt spid="_x0000_s1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88</xdr:row>
          <xdr:rowOff>133350</xdr:rowOff>
        </xdr:from>
        <xdr:to>
          <xdr:col>1</xdr:col>
          <xdr:colOff>1495425</xdr:colOff>
          <xdr:row>88</xdr:row>
          <xdr:rowOff>438150</xdr:rowOff>
        </xdr:to>
        <xdr:sp macro="" textlink="">
          <xdr:nvSpPr>
            <xdr:cNvPr id="1366" name="Drop Down 342" hidden="1">
              <a:extLst>
                <a:ext uri="{63B3BB69-23CF-44E3-9099-C40C66FF867C}">
                  <a14:compatExt spid="_x0000_s1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93</xdr:row>
          <xdr:rowOff>133350</xdr:rowOff>
        </xdr:from>
        <xdr:to>
          <xdr:col>1</xdr:col>
          <xdr:colOff>1495425</xdr:colOff>
          <xdr:row>93</xdr:row>
          <xdr:rowOff>438150</xdr:rowOff>
        </xdr:to>
        <xdr:sp macro="" textlink="">
          <xdr:nvSpPr>
            <xdr:cNvPr id="1367" name="Drop Down 343" hidden="1">
              <a:extLst>
                <a:ext uri="{63B3BB69-23CF-44E3-9099-C40C66FF867C}">
                  <a14:compatExt spid="_x0000_s1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135</xdr:row>
          <xdr:rowOff>257175</xdr:rowOff>
        </xdr:from>
        <xdr:to>
          <xdr:col>1</xdr:col>
          <xdr:colOff>1495425</xdr:colOff>
          <xdr:row>135</xdr:row>
          <xdr:rowOff>561975</xdr:rowOff>
        </xdr:to>
        <xdr:sp macro="" textlink="">
          <xdr:nvSpPr>
            <xdr:cNvPr id="1370" name="Drop Down 346" hidden="1">
              <a:extLst>
                <a:ext uri="{63B3BB69-23CF-44E3-9099-C40C66FF867C}">
                  <a14:compatExt spid="_x0000_s1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137</xdr:row>
          <xdr:rowOff>276225</xdr:rowOff>
        </xdr:from>
        <xdr:to>
          <xdr:col>1</xdr:col>
          <xdr:colOff>1495425</xdr:colOff>
          <xdr:row>138</xdr:row>
          <xdr:rowOff>9525</xdr:rowOff>
        </xdr:to>
        <xdr:sp macro="" textlink="">
          <xdr:nvSpPr>
            <xdr:cNvPr id="1372" name="Drop Down 348" hidden="1">
              <a:extLst>
                <a:ext uri="{63B3BB69-23CF-44E3-9099-C40C66FF867C}">
                  <a14:compatExt spid="_x0000_s1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139</xdr:row>
          <xdr:rowOff>190500</xdr:rowOff>
        </xdr:from>
        <xdr:to>
          <xdr:col>1</xdr:col>
          <xdr:colOff>1495425</xdr:colOff>
          <xdr:row>139</xdr:row>
          <xdr:rowOff>495300</xdr:rowOff>
        </xdr:to>
        <xdr:sp macro="" textlink="">
          <xdr:nvSpPr>
            <xdr:cNvPr id="1373" name="Drop Down 349" hidden="1">
              <a:extLst>
                <a:ext uri="{63B3BB69-23CF-44E3-9099-C40C66FF867C}">
                  <a14:compatExt spid="_x0000_s1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140</xdr:row>
          <xdr:rowOff>133350</xdr:rowOff>
        </xdr:from>
        <xdr:to>
          <xdr:col>1</xdr:col>
          <xdr:colOff>1495425</xdr:colOff>
          <xdr:row>140</xdr:row>
          <xdr:rowOff>438150</xdr:rowOff>
        </xdr:to>
        <xdr:sp macro="" textlink="">
          <xdr:nvSpPr>
            <xdr:cNvPr id="1374" name="Drop Down 350" hidden="1">
              <a:extLst>
                <a:ext uri="{63B3BB69-23CF-44E3-9099-C40C66FF867C}">
                  <a14:compatExt spid="_x0000_s1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147</xdr:row>
          <xdr:rowOff>133350</xdr:rowOff>
        </xdr:from>
        <xdr:to>
          <xdr:col>1</xdr:col>
          <xdr:colOff>1495425</xdr:colOff>
          <xdr:row>147</xdr:row>
          <xdr:rowOff>438150</xdr:rowOff>
        </xdr:to>
        <xdr:sp macro="" textlink="">
          <xdr:nvSpPr>
            <xdr:cNvPr id="1376" name="Drop Down 352" hidden="1">
              <a:extLst>
                <a:ext uri="{63B3BB69-23CF-44E3-9099-C40C66FF867C}">
                  <a14:compatExt spid="_x0000_s1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148</xdr:row>
          <xdr:rowOff>133350</xdr:rowOff>
        </xdr:from>
        <xdr:to>
          <xdr:col>1</xdr:col>
          <xdr:colOff>1495425</xdr:colOff>
          <xdr:row>148</xdr:row>
          <xdr:rowOff>438150</xdr:rowOff>
        </xdr:to>
        <xdr:sp macro="" textlink="">
          <xdr:nvSpPr>
            <xdr:cNvPr id="1377" name="Drop Down 353" hidden="1">
              <a:extLst>
                <a:ext uri="{63B3BB69-23CF-44E3-9099-C40C66FF867C}">
                  <a14:compatExt spid="_x0000_s1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149</xdr:row>
          <xdr:rowOff>133350</xdr:rowOff>
        </xdr:from>
        <xdr:to>
          <xdr:col>1</xdr:col>
          <xdr:colOff>1495425</xdr:colOff>
          <xdr:row>149</xdr:row>
          <xdr:rowOff>438150</xdr:rowOff>
        </xdr:to>
        <xdr:sp macro="" textlink="">
          <xdr:nvSpPr>
            <xdr:cNvPr id="1378" name="Drop Down 354" hidden="1">
              <a:extLst>
                <a:ext uri="{63B3BB69-23CF-44E3-9099-C40C66FF867C}">
                  <a14:compatExt spid="_x0000_s1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159</xdr:row>
          <xdr:rowOff>295275</xdr:rowOff>
        </xdr:from>
        <xdr:to>
          <xdr:col>1</xdr:col>
          <xdr:colOff>1485900</xdr:colOff>
          <xdr:row>159</xdr:row>
          <xdr:rowOff>600075</xdr:rowOff>
        </xdr:to>
        <xdr:sp macro="" textlink="">
          <xdr:nvSpPr>
            <xdr:cNvPr id="1380" name="Drop Down 356" hidden="1">
              <a:extLst>
                <a:ext uri="{63B3BB69-23CF-44E3-9099-C40C66FF867C}">
                  <a14:compatExt spid="_x0000_s1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145</xdr:row>
          <xdr:rowOff>419100</xdr:rowOff>
        </xdr:from>
        <xdr:to>
          <xdr:col>1</xdr:col>
          <xdr:colOff>1495425</xdr:colOff>
          <xdr:row>146</xdr:row>
          <xdr:rowOff>152400</xdr:rowOff>
        </xdr:to>
        <xdr:sp macro="" textlink="">
          <xdr:nvSpPr>
            <xdr:cNvPr id="1381" name="Drop Down 357" hidden="1">
              <a:extLst>
                <a:ext uri="{63B3BB69-23CF-44E3-9099-C40C66FF867C}">
                  <a14:compatExt spid="_x0000_s13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400050</xdr:rowOff>
        </xdr:from>
        <xdr:to>
          <xdr:col>1</xdr:col>
          <xdr:colOff>1495425</xdr:colOff>
          <xdr:row>33</xdr:row>
          <xdr:rowOff>76200</xdr:rowOff>
        </xdr:to>
        <xdr:sp macro="" textlink="">
          <xdr:nvSpPr>
            <xdr:cNvPr id="1382" name="Drop Down 358" hidden="1">
              <a:extLst>
                <a:ext uri="{63B3BB69-23CF-44E3-9099-C40C66FF867C}">
                  <a14:compatExt spid="_x0000_s1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94</xdr:row>
          <xdr:rowOff>276225</xdr:rowOff>
        </xdr:from>
        <xdr:to>
          <xdr:col>1</xdr:col>
          <xdr:colOff>1495425</xdr:colOff>
          <xdr:row>94</xdr:row>
          <xdr:rowOff>581025</xdr:rowOff>
        </xdr:to>
        <xdr:sp macro="" textlink="">
          <xdr:nvSpPr>
            <xdr:cNvPr id="1383" name="Drop Down 359" hidden="1">
              <a:extLst>
                <a:ext uri="{63B3BB69-23CF-44E3-9099-C40C66FF867C}">
                  <a14:compatExt spid="_x0000_s1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69</xdr:row>
          <xdr:rowOff>152400</xdr:rowOff>
        </xdr:from>
        <xdr:to>
          <xdr:col>1</xdr:col>
          <xdr:colOff>1495425</xdr:colOff>
          <xdr:row>69</xdr:row>
          <xdr:rowOff>457200</xdr:rowOff>
        </xdr:to>
        <xdr:sp macro="" textlink="">
          <xdr:nvSpPr>
            <xdr:cNvPr id="1385" name="Drop Down 361" hidden="1">
              <a:extLst>
                <a:ext uri="{63B3BB69-23CF-44E3-9099-C40C66FF867C}">
                  <a14:compatExt spid="_x0000_s1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75</xdr:row>
          <xdr:rowOff>400050</xdr:rowOff>
        </xdr:from>
        <xdr:to>
          <xdr:col>1</xdr:col>
          <xdr:colOff>1485900</xdr:colOff>
          <xdr:row>75</xdr:row>
          <xdr:rowOff>704850</xdr:rowOff>
        </xdr:to>
        <xdr:sp macro="" textlink="">
          <xdr:nvSpPr>
            <xdr:cNvPr id="1386" name="Drop Down 362" hidden="1">
              <a:extLst>
                <a:ext uri="{63B3BB69-23CF-44E3-9099-C40C66FF867C}">
                  <a14:compatExt spid="_x0000_s1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132</xdr:row>
          <xdr:rowOff>152400</xdr:rowOff>
        </xdr:from>
        <xdr:to>
          <xdr:col>1</xdr:col>
          <xdr:colOff>1485900</xdr:colOff>
          <xdr:row>133</xdr:row>
          <xdr:rowOff>171450</xdr:rowOff>
        </xdr:to>
        <xdr:sp macro="" textlink="">
          <xdr:nvSpPr>
            <xdr:cNvPr id="1387" name="Drop Down 363" hidden="1">
              <a:extLst>
                <a:ext uri="{63B3BB69-23CF-44E3-9099-C40C66FF867C}">
                  <a14:compatExt spid="_x0000_s1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70</xdr:row>
          <xdr:rowOff>133350</xdr:rowOff>
        </xdr:from>
        <xdr:to>
          <xdr:col>1</xdr:col>
          <xdr:colOff>1495425</xdr:colOff>
          <xdr:row>70</xdr:row>
          <xdr:rowOff>438150</xdr:rowOff>
        </xdr:to>
        <xdr:sp macro="" textlink="">
          <xdr:nvSpPr>
            <xdr:cNvPr id="1388" name="Drop Down 364" hidden="1">
              <a:extLst>
                <a:ext uri="{63B3BB69-23CF-44E3-9099-C40C66FF867C}">
                  <a14:compatExt spid="_x0000_s1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133350</xdr:rowOff>
        </xdr:from>
        <xdr:to>
          <xdr:col>1</xdr:col>
          <xdr:colOff>1485900</xdr:colOff>
          <xdr:row>19</xdr:row>
          <xdr:rowOff>438150</xdr:rowOff>
        </xdr:to>
        <xdr:sp macro="" textlink="">
          <xdr:nvSpPr>
            <xdr:cNvPr id="1389" name="Drop Down 365" hidden="1">
              <a:extLst>
                <a:ext uri="{63B3BB69-23CF-44E3-9099-C40C66FF867C}">
                  <a14:compatExt spid="_x0000_s13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133350</xdr:rowOff>
        </xdr:from>
        <xdr:to>
          <xdr:col>1</xdr:col>
          <xdr:colOff>1485900</xdr:colOff>
          <xdr:row>20</xdr:row>
          <xdr:rowOff>438150</xdr:rowOff>
        </xdr:to>
        <xdr:sp macro="" textlink="">
          <xdr:nvSpPr>
            <xdr:cNvPr id="1390" name="Drop Down 366" hidden="1">
              <a:extLst>
                <a:ext uri="{63B3BB69-23CF-44E3-9099-C40C66FF867C}">
                  <a14:compatExt spid="_x0000_s1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92</xdr:row>
          <xdr:rowOff>133350</xdr:rowOff>
        </xdr:from>
        <xdr:to>
          <xdr:col>1</xdr:col>
          <xdr:colOff>1495425</xdr:colOff>
          <xdr:row>92</xdr:row>
          <xdr:rowOff>438150</xdr:rowOff>
        </xdr:to>
        <xdr:sp macro="" textlink="">
          <xdr:nvSpPr>
            <xdr:cNvPr id="1391" name="Drop Down 367" hidden="1">
              <a:extLst>
                <a:ext uri="{63B3BB69-23CF-44E3-9099-C40C66FF867C}">
                  <a14:compatExt spid="_x0000_s1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95</xdr:row>
          <xdr:rowOff>133350</xdr:rowOff>
        </xdr:from>
        <xdr:to>
          <xdr:col>1</xdr:col>
          <xdr:colOff>1495425</xdr:colOff>
          <xdr:row>95</xdr:row>
          <xdr:rowOff>438150</xdr:rowOff>
        </xdr:to>
        <xdr:sp macro="" textlink="">
          <xdr:nvSpPr>
            <xdr:cNvPr id="1392" name="Drop Down 368" hidden="1">
              <a:extLst>
                <a:ext uri="{63B3BB69-23CF-44E3-9099-C40C66FF867C}">
                  <a14:compatExt spid="_x0000_s1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96</xdr:row>
          <xdr:rowOff>276225</xdr:rowOff>
        </xdr:from>
        <xdr:to>
          <xdr:col>1</xdr:col>
          <xdr:colOff>1504950</xdr:colOff>
          <xdr:row>97</xdr:row>
          <xdr:rowOff>295275</xdr:rowOff>
        </xdr:to>
        <xdr:sp macro="" textlink="">
          <xdr:nvSpPr>
            <xdr:cNvPr id="1393" name="Drop Down 369" hidden="1">
              <a:extLst>
                <a:ext uri="{63B3BB69-23CF-44E3-9099-C40C66FF867C}">
                  <a14:compatExt spid="_x0000_s1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141</xdr:row>
          <xdr:rowOff>133350</xdr:rowOff>
        </xdr:from>
        <xdr:to>
          <xdr:col>1</xdr:col>
          <xdr:colOff>1495425</xdr:colOff>
          <xdr:row>141</xdr:row>
          <xdr:rowOff>438150</xdr:rowOff>
        </xdr:to>
        <xdr:sp macro="" textlink="">
          <xdr:nvSpPr>
            <xdr:cNvPr id="1394" name="Drop Down 370" hidden="1">
              <a:extLst>
                <a:ext uri="{63B3BB69-23CF-44E3-9099-C40C66FF867C}">
                  <a14:compatExt spid="_x0000_s1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150</xdr:row>
          <xdr:rowOff>133350</xdr:rowOff>
        </xdr:from>
        <xdr:to>
          <xdr:col>1</xdr:col>
          <xdr:colOff>1495425</xdr:colOff>
          <xdr:row>150</xdr:row>
          <xdr:rowOff>438150</xdr:rowOff>
        </xdr:to>
        <xdr:sp macro="" textlink="">
          <xdr:nvSpPr>
            <xdr:cNvPr id="1395" name="Drop Down 371" hidden="1">
              <a:extLst>
                <a:ext uri="{63B3BB69-23CF-44E3-9099-C40C66FF867C}">
                  <a14:compatExt spid="_x0000_s1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151</xdr:row>
          <xdr:rowOff>419100</xdr:rowOff>
        </xdr:from>
        <xdr:to>
          <xdr:col>1</xdr:col>
          <xdr:colOff>1495425</xdr:colOff>
          <xdr:row>151</xdr:row>
          <xdr:rowOff>723900</xdr:rowOff>
        </xdr:to>
        <xdr:sp macro="" textlink="">
          <xdr:nvSpPr>
            <xdr:cNvPr id="1396" name="Drop Down 372" hidden="1">
              <a:extLst>
                <a:ext uri="{63B3BB69-23CF-44E3-9099-C40C66FF867C}">
                  <a14:compatExt spid="_x0000_s1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152</xdr:row>
          <xdr:rowOff>228600</xdr:rowOff>
        </xdr:from>
        <xdr:to>
          <xdr:col>1</xdr:col>
          <xdr:colOff>1495425</xdr:colOff>
          <xdr:row>152</xdr:row>
          <xdr:rowOff>533400</xdr:rowOff>
        </xdr:to>
        <xdr:sp macro="" textlink="">
          <xdr:nvSpPr>
            <xdr:cNvPr id="1397" name="Drop Down 373" hidden="1">
              <a:extLst>
                <a:ext uri="{63B3BB69-23CF-44E3-9099-C40C66FF867C}">
                  <a14:compatExt spid="_x0000_s1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71</xdr:row>
          <xdr:rowOff>133350</xdr:rowOff>
        </xdr:from>
        <xdr:to>
          <xdr:col>1</xdr:col>
          <xdr:colOff>1495425</xdr:colOff>
          <xdr:row>71</xdr:row>
          <xdr:rowOff>438150</xdr:rowOff>
        </xdr:to>
        <xdr:sp macro="" textlink="">
          <xdr:nvSpPr>
            <xdr:cNvPr id="1400" name="Drop Down 376" hidden="1">
              <a:extLst>
                <a:ext uri="{63B3BB69-23CF-44E3-9099-C40C66FF867C}">
                  <a14:compatExt spid="_x0000_s1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10</xdr:col>
      <xdr:colOff>9525</xdr:colOff>
      <xdr:row>1</xdr:row>
      <xdr:rowOff>44263</xdr:rowOff>
    </xdr:to>
    <xdr:pic>
      <xdr:nvPicPr>
        <xdr:cNvPr id="4" name="Picture 3"/>
        <xdr:cNvPicPr>
          <a:picLocks noChangeAspect="1"/>
        </xdr:cNvPicPr>
      </xdr:nvPicPr>
      <xdr:blipFill>
        <a:blip xmlns:r="http://schemas.openxmlformats.org/officeDocument/2006/relationships" r:embed="rId15"/>
        <a:stretch>
          <a:fillRect/>
        </a:stretch>
      </xdr:blipFill>
      <xdr:spPr>
        <a:xfrm>
          <a:off x="0" y="0"/>
          <a:ext cx="12049125" cy="28350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14</xdr:row>
          <xdr:rowOff>133350</xdr:rowOff>
        </xdr:from>
        <xdr:to>
          <xdr:col>1</xdr:col>
          <xdr:colOff>1485900</xdr:colOff>
          <xdr:row>14</xdr:row>
          <xdr:rowOff>438150</xdr:rowOff>
        </xdr:to>
        <xdr:sp macro="" textlink="">
          <xdr:nvSpPr>
            <xdr:cNvPr id="1401" name="Drop Down 377" hidden="1">
              <a:extLst>
                <a:ext uri="{63B3BB69-23CF-44E3-9099-C40C66FF867C}">
                  <a14:compatExt spid="_x0000_s1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14</xdr:row>
      <xdr:rowOff>28575</xdr:rowOff>
    </xdr:from>
    <xdr:to>
      <xdr:col>8</xdr:col>
      <xdr:colOff>1688593</xdr:colOff>
      <xdr:row>14</xdr:row>
      <xdr:rowOff>552450</xdr:rowOff>
    </xdr:to>
    <xdr:sp macro="" textlink="">
      <xdr:nvSpPr>
        <xdr:cNvPr id="98" name="Rounded Rectangle 97">
          <a:hlinkClick xmlns:r="http://schemas.openxmlformats.org/officeDocument/2006/relationships" r:id="rId16"/>
        </xdr:cNvPr>
        <xdr:cNvSpPr/>
      </xdr:nvSpPr>
      <xdr:spPr>
        <a:xfrm>
          <a:off x="8658226" y="79438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Lab</a:t>
          </a:r>
          <a:r>
            <a:rPr lang="en-CA" sz="1200" baseline="0"/>
            <a:t> Plastics Recycling Guide</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17</xdr:row>
          <xdr:rowOff>133350</xdr:rowOff>
        </xdr:from>
        <xdr:to>
          <xdr:col>1</xdr:col>
          <xdr:colOff>1485900</xdr:colOff>
          <xdr:row>17</xdr:row>
          <xdr:rowOff>438150</xdr:rowOff>
        </xdr:to>
        <xdr:sp macro="" textlink="">
          <xdr:nvSpPr>
            <xdr:cNvPr id="1402" name="Drop Down 378" hidden="1">
              <a:extLst>
                <a:ext uri="{63B3BB69-23CF-44E3-9099-C40C66FF867C}">
                  <a14:compatExt spid="_x0000_s14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26</xdr:row>
      <xdr:rowOff>28573</xdr:rowOff>
    </xdr:from>
    <xdr:to>
      <xdr:col>8</xdr:col>
      <xdr:colOff>1685925</xdr:colOff>
      <xdr:row>26</xdr:row>
      <xdr:rowOff>933450</xdr:rowOff>
    </xdr:to>
    <xdr:sp macro="" textlink="">
      <xdr:nvSpPr>
        <xdr:cNvPr id="99" name="Rounded Rectangle 98">
          <a:hlinkClick xmlns:r="http://schemas.openxmlformats.org/officeDocument/2006/relationships" r:id="rId17"/>
        </xdr:cNvPr>
        <xdr:cNvSpPr/>
      </xdr:nvSpPr>
      <xdr:spPr>
        <a:xfrm>
          <a:off x="8658226" y="14211298"/>
          <a:ext cx="3362324" cy="904877"/>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a:solidFill>
                <a:schemeClr val="lt1"/>
              </a:solidFill>
              <a:effectLst/>
              <a:latin typeface="+mn-lt"/>
              <a:ea typeface="+mn-ea"/>
              <a:cs typeface="+mn-cs"/>
            </a:rPr>
            <a:t>Click here to sign up and connect</a:t>
          </a:r>
          <a:r>
            <a:rPr lang="en-US" sz="1100" b="0" i="0" baseline="0">
              <a:solidFill>
                <a:schemeClr val="lt1"/>
              </a:solidFill>
              <a:effectLst/>
              <a:latin typeface="+mn-lt"/>
              <a:ea typeface="+mn-ea"/>
              <a:cs typeface="+mn-cs"/>
            </a:rPr>
            <a:t> with</a:t>
          </a:r>
          <a:r>
            <a:rPr lang="en-US" sz="1100" b="0" i="0">
              <a:solidFill>
                <a:schemeClr val="lt1"/>
              </a:solidFill>
              <a:effectLst/>
              <a:latin typeface="+mn-lt"/>
              <a:ea typeface="+mn-ea"/>
              <a:cs typeface="+mn-cs"/>
            </a:rPr>
            <a:t> lab users who are interested in leading by example and educating the research community about safe and sustainable lab practices!</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26</xdr:row>
          <xdr:rowOff>323850</xdr:rowOff>
        </xdr:from>
        <xdr:to>
          <xdr:col>1</xdr:col>
          <xdr:colOff>1495425</xdr:colOff>
          <xdr:row>26</xdr:row>
          <xdr:rowOff>628650</xdr:rowOff>
        </xdr:to>
        <xdr:sp macro="" textlink="">
          <xdr:nvSpPr>
            <xdr:cNvPr id="1403" name="Drop Down 379" hidden="1">
              <a:extLst>
                <a:ext uri="{63B3BB69-23CF-44E3-9099-C40C66FF867C}">
                  <a14:compatExt spid="_x0000_s14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44</xdr:row>
          <xdr:rowOff>190500</xdr:rowOff>
        </xdr:from>
        <xdr:to>
          <xdr:col>1</xdr:col>
          <xdr:colOff>1495425</xdr:colOff>
          <xdr:row>44</xdr:row>
          <xdr:rowOff>495300</xdr:rowOff>
        </xdr:to>
        <xdr:sp macro="" textlink="">
          <xdr:nvSpPr>
            <xdr:cNvPr id="1404" name="Drop Down 380" hidden="1">
              <a:extLst>
                <a:ext uri="{63B3BB69-23CF-44E3-9099-C40C66FF867C}">
                  <a14:compatExt spid="_x0000_s1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45</xdr:row>
          <xdr:rowOff>133350</xdr:rowOff>
        </xdr:from>
        <xdr:to>
          <xdr:col>1</xdr:col>
          <xdr:colOff>1495425</xdr:colOff>
          <xdr:row>45</xdr:row>
          <xdr:rowOff>438150</xdr:rowOff>
        </xdr:to>
        <xdr:sp macro="" textlink="">
          <xdr:nvSpPr>
            <xdr:cNvPr id="1405" name="Drop Down 381" hidden="1">
              <a:extLst>
                <a:ext uri="{63B3BB69-23CF-44E3-9099-C40C66FF867C}">
                  <a14:compatExt spid="_x0000_s1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46</xdr:row>
          <xdr:rowOff>133350</xdr:rowOff>
        </xdr:from>
        <xdr:to>
          <xdr:col>1</xdr:col>
          <xdr:colOff>1495425</xdr:colOff>
          <xdr:row>46</xdr:row>
          <xdr:rowOff>438150</xdr:rowOff>
        </xdr:to>
        <xdr:sp macro="" textlink="">
          <xdr:nvSpPr>
            <xdr:cNvPr id="1406" name="Drop Down 382" hidden="1">
              <a:extLst>
                <a:ext uri="{63B3BB69-23CF-44E3-9099-C40C66FF867C}">
                  <a14:compatExt spid="_x0000_s1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55</xdr:row>
          <xdr:rowOff>142875</xdr:rowOff>
        </xdr:from>
        <xdr:to>
          <xdr:col>1</xdr:col>
          <xdr:colOff>1495425</xdr:colOff>
          <xdr:row>55</xdr:row>
          <xdr:rowOff>447675</xdr:rowOff>
        </xdr:to>
        <xdr:sp macro="" textlink="">
          <xdr:nvSpPr>
            <xdr:cNvPr id="1412" name="Drop Down 388" hidden="1">
              <a:extLst>
                <a:ext uri="{63B3BB69-23CF-44E3-9099-C40C66FF867C}">
                  <a14:compatExt spid="_x0000_s1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56</xdr:row>
          <xdr:rowOff>228600</xdr:rowOff>
        </xdr:from>
        <xdr:to>
          <xdr:col>1</xdr:col>
          <xdr:colOff>1504950</xdr:colOff>
          <xdr:row>56</xdr:row>
          <xdr:rowOff>533400</xdr:rowOff>
        </xdr:to>
        <xdr:sp macro="" textlink="">
          <xdr:nvSpPr>
            <xdr:cNvPr id="1413" name="Drop Down 389" hidden="1">
              <a:extLst>
                <a:ext uri="{63B3BB69-23CF-44E3-9099-C40C66FF867C}">
                  <a14:compatExt spid="_x0000_s1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57</xdr:row>
          <xdr:rowOff>142875</xdr:rowOff>
        </xdr:from>
        <xdr:to>
          <xdr:col>1</xdr:col>
          <xdr:colOff>1504950</xdr:colOff>
          <xdr:row>57</xdr:row>
          <xdr:rowOff>447675</xdr:rowOff>
        </xdr:to>
        <xdr:sp macro="" textlink="">
          <xdr:nvSpPr>
            <xdr:cNvPr id="1414" name="Drop Down 390" hidden="1">
              <a:extLst>
                <a:ext uri="{63B3BB69-23CF-44E3-9099-C40C66FF867C}">
                  <a14:compatExt spid="_x0000_s1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57</xdr:row>
      <xdr:rowOff>28576</xdr:rowOff>
    </xdr:from>
    <xdr:to>
      <xdr:col>8</xdr:col>
      <xdr:colOff>1695450</xdr:colOff>
      <xdr:row>57</xdr:row>
      <xdr:rowOff>561976</xdr:rowOff>
    </xdr:to>
    <xdr:sp macro="" textlink="">
      <xdr:nvSpPr>
        <xdr:cNvPr id="123" name="Rounded Rectangle 122">
          <a:hlinkClick xmlns:r="http://schemas.openxmlformats.org/officeDocument/2006/relationships" r:id="rId18"/>
        </xdr:cNvPr>
        <xdr:cNvSpPr/>
      </xdr:nvSpPr>
      <xdr:spPr>
        <a:xfrm>
          <a:off x="8658225" y="31375351"/>
          <a:ext cx="3371850" cy="5334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a:t>Click here</a:t>
          </a:r>
          <a:r>
            <a:rPr lang="en-US" baseline="0"/>
            <a:t> to learn more about the </a:t>
          </a:r>
          <a:r>
            <a:rPr lang="en-US"/>
            <a:t>Room Temperature Storage of Biological Samples </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59</xdr:row>
          <xdr:rowOff>133350</xdr:rowOff>
        </xdr:from>
        <xdr:to>
          <xdr:col>1</xdr:col>
          <xdr:colOff>1495425</xdr:colOff>
          <xdr:row>59</xdr:row>
          <xdr:rowOff>438150</xdr:rowOff>
        </xdr:to>
        <xdr:sp macro="" textlink="">
          <xdr:nvSpPr>
            <xdr:cNvPr id="1416" name="Drop Down 392" hidden="1">
              <a:extLst>
                <a:ext uri="{63B3BB69-23CF-44E3-9099-C40C66FF867C}">
                  <a14:compatExt spid="_x0000_s1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58</xdr:row>
          <xdr:rowOff>142875</xdr:rowOff>
        </xdr:from>
        <xdr:to>
          <xdr:col>1</xdr:col>
          <xdr:colOff>1495425</xdr:colOff>
          <xdr:row>58</xdr:row>
          <xdr:rowOff>447675</xdr:rowOff>
        </xdr:to>
        <xdr:sp macro="" textlink="">
          <xdr:nvSpPr>
            <xdr:cNvPr id="1417" name="Drop Down 393" hidden="1">
              <a:extLst>
                <a:ext uri="{63B3BB69-23CF-44E3-9099-C40C66FF867C}">
                  <a14:compatExt spid="_x0000_s14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63</xdr:row>
          <xdr:rowOff>361950</xdr:rowOff>
        </xdr:from>
        <xdr:to>
          <xdr:col>1</xdr:col>
          <xdr:colOff>1495425</xdr:colOff>
          <xdr:row>63</xdr:row>
          <xdr:rowOff>666750</xdr:rowOff>
        </xdr:to>
        <xdr:sp macro="" textlink="">
          <xdr:nvSpPr>
            <xdr:cNvPr id="1418" name="Drop Down 394" hidden="1">
              <a:extLst>
                <a:ext uri="{63B3BB69-23CF-44E3-9099-C40C66FF867C}">
                  <a14:compatExt spid="_x0000_s1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65</xdr:row>
          <xdr:rowOff>228600</xdr:rowOff>
        </xdr:from>
        <xdr:to>
          <xdr:col>1</xdr:col>
          <xdr:colOff>1495425</xdr:colOff>
          <xdr:row>65</xdr:row>
          <xdr:rowOff>533400</xdr:rowOff>
        </xdr:to>
        <xdr:sp macro="" textlink="">
          <xdr:nvSpPr>
            <xdr:cNvPr id="1419" name="Drop Down 395" hidden="1">
              <a:extLst>
                <a:ext uri="{63B3BB69-23CF-44E3-9099-C40C66FF867C}">
                  <a14:compatExt spid="_x0000_s1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66</xdr:row>
          <xdr:rowOff>238125</xdr:rowOff>
        </xdr:from>
        <xdr:to>
          <xdr:col>1</xdr:col>
          <xdr:colOff>1495425</xdr:colOff>
          <xdr:row>66</xdr:row>
          <xdr:rowOff>542925</xdr:rowOff>
        </xdr:to>
        <xdr:sp macro="" textlink="">
          <xdr:nvSpPr>
            <xdr:cNvPr id="1420" name="Drop Down 396" hidden="1">
              <a:extLst>
                <a:ext uri="{63B3BB69-23CF-44E3-9099-C40C66FF867C}">
                  <a14:compatExt spid="_x0000_s1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85</xdr:row>
          <xdr:rowOff>133350</xdr:rowOff>
        </xdr:from>
        <xdr:to>
          <xdr:col>1</xdr:col>
          <xdr:colOff>1495425</xdr:colOff>
          <xdr:row>85</xdr:row>
          <xdr:rowOff>438150</xdr:rowOff>
        </xdr:to>
        <xdr:sp macro="" textlink="">
          <xdr:nvSpPr>
            <xdr:cNvPr id="1422" name="Drop Down 398" hidden="1">
              <a:extLst>
                <a:ext uri="{63B3BB69-23CF-44E3-9099-C40C66FF867C}">
                  <a14:compatExt spid="_x0000_s1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86</xdr:row>
          <xdr:rowOff>133350</xdr:rowOff>
        </xdr:from>
        <xdr:to>
          <xdr:col>1</xdr:col>
          <xdr:colOff>1495425</xdr:colOff>
          <xdr:row>86</xdr:row>
          <xdr:rowOff>438150</xdr:rowOff>
        </xdr:to>
        <xdr:sp macro="" textlink="">
          <xdr:nvSpPr>
            <xdr:cNvPr id="1423" name="Drop Down 399" hidden="1">
              <a:extLst>
                <a:ext uri="{63B3BB69-23CF-44E3-9099-C40C66FF867C}">
                  <a14:compatExt spid="_x0000_s14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87</xdr:row>
          <xdr:rowOff>133350</xdr:rowOff>
        </xdr:from>
        <xdr:to>
          <xdr:col>1</xdr:col>
          <xdr:colOff>1495425</xdr:colOff>
          <xdr:row>87</xdr:row>
          <xdr:rowOff>438150</xdr:rowOff>
        </xdr:to>
        <xdr:sp macro="" textlink="">
          <xdr:nvSpPr>
            <xdr:cNvPr id="1424" name="Drop Down 400" hidden="1">
              <a:extLst>
                <a:ext uri="{63B3BB69-23CF-44E3-9099-C40C66FF867C}">
                  <a14:compatExt spid="_x0000_s14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109</xdr:row>
      <xdr:rowOff>28575</xdr:rowOff>
    </xdr:from>
    <xdr:to>
      <xdr:col>8</xdr:col>
      <xdr:colOff>1685925</xdr:colOff>
      <xdr:row>109</xdr:row>
      <xdr:rowOff>552450</xdr:rowOff>
    </xdr:to>
    <xdr:sp macro="" textlink="">
      <xdr:nvSpPr>
        <xdr:cNvPr id="155" name="Rounded Rectangle 154">
          <a:hlinkClick xmlns:r="http://schemas.openxmlformats.org/officeDocument/2006/relationships" r:id="rId19"/>
        </xdr:cNvPr>
        <xdr:cNvSpPr/>
      </xdr:nvSpPr>
      <xdr:spPr>
        <a:xfrm>
          <a:off x="8658225" y="183070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We recommend Forest </a:t>
          </a:r>
          <a:r>
            <a:rPr lang="en-CA" sz="1200" baseline="0"/>
            <a:t>Stewardship</a:t>
          </a:r>
          <a:r>
            <a:rPr lang="en-CA" sz="1200"/>
            <a:t> Council®</a:t>
          </a:r>
          <a:r>
            <a:rPr lang="en-CA" sz="1200" baseline="0"/>
            <a:t> certification. Click here for more info.</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104</xdr:row>
          <xdr:rowOff>133350</xdr:rowOff>
        </xdr:from>
        <xdr:to>
          <xdr:col>1</xdr:col>
          <xdr:colOff>1495425</xdr:colOff>
          <xdr:row>104</xdr:row>
          <xdr:rowOff>438150</xdr:rowOff>
        </xdr:to>
        <xdr:sp macro="" textlink="">
          <xdr:nvSpPr>
            <xdr:cNvPr id="1451" name="Drop Down 427" hidden="1">
              <a:extLst>
                <a:ext uri="{63B3BB69-23CF-44E3-9099-C40C66FF867C}">
                  <a14:compatExt spid="_x0000_s14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105</xdr:row>
          <xdr:rowOff>133350</xdr:rowOff>
        </xdr:from>
        <xdr:to>
          <xdr:col>1</xdr:col>
          <xdr:colOff>1495425</xdr:colOff>
          <xdr:row>105</xdr:row>
          <xdr:rowOff>438150</xdr:rowOff>
        </xdr:to>
        <xdr:sp macro="" textlink="">
          <xdr:nvSpPr>
            <xdr:cNvPr id="1452" name="Drop Down 428" hidden="1">
              <a:extLst>
                <a:ext uri="{63B3BB69-23CF-44E3-9099-C40C66FF867C}">
                  <a14:compatExt spid="_x0000_s14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106</xdr:row>
          <xdr:rowOff>133350</xdr:rowOff>
        </xdr:from>
        <xdr:to>
          <xdr:col>1</xdr:col>
          <xdr:colOff>1495425</xdr:colOff>
          <xdr:row>106</xdr:row>
          <xdr:rowOff>438150</xdr:rowOff>
        </xdr:to>
        <xdr:sp macro="" textlink="">
          <xdr:nvSpPr>
            <xdr:cNvPr id="1453" name="Drop Down 429" hidden="1">
              <a:extLst>
                <a:ext uri="{63B3BB69-23CF-44E3-9099-C40C66FF867C}">
                  <a14:compatExt spid="_x0000_s14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107</xdr:row>
          <xdr:rowOff>133350</xdr:rowOff>
        </xdr:from>
        <xdr:to>
          <xdr:col>1</xdr:col>
          <xdr:colOff>1495425</xdr:colOff>
          <xdr:row>107</xdr:row>
          <xdr:rowOff>438150</xdr:rowOff>
        </xdr:to>
        <xdr:sp macro="" textlink="">
          <xdr:nvSpPr>
            <xdr:cNvPr id="1454" name="Drop Down 430" hidden="1">
              <a:extLst>
                <a:ext uri="{63B3BB69-23CF-44E3-9099-C40C66FF867C}">
                  <a14:compatExt spid="_x0000_s14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108</xdr:row>
          <xdr:rowOff>133350</xdr:rowOff>
        </xdr:from>
        <xdr:to>
          <xdr:col>1</xdr:col>
          <xdr:colOff>1495425</xdr:colOff>
          <xdr:row>108</xdr:row>
          <xdr:rowOff>438150</xdr:rowOff>
        </xdr:to>
        <xdr:sp macro="" textlink="">
          <xdr:nvSpPr>
            <xdr:cNvPr id="1455" name="Drop Down 431" hidden="1">
              <a:extLst>
                <a:ext uri="{63B3BB69-23CF-44E3-9099-C40C66FF867C}">
                  <a14:compatExt spid="_x0000_s14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109</xdr:row>
          <xdr:rowOff>133350</xdr:rowOff>
        </xdr:from>
        <xdr:to>
          <xdr:col>1</xdr:col>
          <xdr:colOff>1495425</xdr:colOff>
          <xdr:row>109</xdr:row>
          <xdr:rowOff>438150</xdr:rowOff>
        </xdr:to>
        <xdr:sp macro="" textlink="">
          <xdr:nvSpPr>
            <xdr:cNvPr id="1456" name="Drop Down 432" hidden="1">
              <a:extLst>
                <a:ext uri="{63B3BB69-23CF-44E3-9099-C40C66FF867C}">
                  <a14:compatExt spid="_x0000_s14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101</xdr:row>
          <xdr:rowOff>133350</xdr:rowOff>
        </xdr:from>
        <xdr:to>
          <xdr:col>1</xdr:col>
          <xdr:colOff>1495425</xdr:colOff>
          <xdr:row>101</xdr:row>
          <xdr:rowOff>438150</xdr:rowOff>
        </xdr:to>
        <xdr:sp macro="" textlink="">
          <xdr:nvSpPr>
            <xdr:cNvPr id="1465" name="Drop Down 441" hidden="1">
              <a:extLst>
                <a:ext uri="{63B3BB69-23CF-44E3-9099-C40C66FF867C}">
                  <a14:compatExt spid="_x0000_s1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102</xdr:row>
          <xdr:rowOff>133350</xdr:rowOff>
        </xdr:from>
        <xdr:to>
          <xdr:col>1</xdr:col>
          <xdr:colOff>1495425</xdr:colOff>
          <xdr:row>102</xdr:row>
          <xdr:rowOff>438150</xdr:rowOff>
        </xdr:to>
        <xdr:sp macro="" textlink="">
          <xdr:nvSpPr>
            <xdr:cNvPr id="1466" name="Drop Down 442" hidden="1">
              <a:extLst>
                <a:ext uri="{63B3BB69-23CF-44E3-9099-C40C66FF867C}">
                  <a14:compatExt spid="_x0000_s1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116</xdr:row>
      <xdr:rowOff>28575</xdr:rowOff>
    </xdr:from>
    <xdr:to>
      <xdr:col>8</xdr:col>
      <xdr:colOff>1685925</xdr:colOff>
      <xdr:row>116</xdr:row>
      <xdr:rowOff>295275</xdr:rowOff>
    </xdr:to>
    <xdr:sp macro="" textlink="">
      <xdr:nvSpPr>
        <xdr:cNvPr id="126" name="Rounded Rectangle 125">
          <a:hlinkClick xmlns:r="http://schemas.openxmlformats.org/officeDocument/2006/relationships" r:id="rId20"/>
        </xdr:cNvPr>
        <xdr:cNvSpPr/>
      </xdr:nvSpPr>
      <xdr:spPr>
        <a:xfrm>
          <a:off x="8658226" y="30632400"/>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Discounts from Green Spaces Certified Vendors</a:t>
          </a:r>
        </a:p>
      </xdr:txBody>
    </xdr:sp>
    <xdr:clientData/>
  </xdr:twoCellAnchor>
  <xdr:twoCellAnchor>
    <xdr:from>
      <xdr:col>7</xdr:col>
      <xdr:colOff>28575</xdr:colOff>
      <xdr:row>118</xdr:row>
      <xdr:rowOff>28575</xdr:rowOff>
    </xdr:from>
    <xdr:to>
      <xdr:col>9</xdr:col>
      <xdr:colOff>0</xdr:colOff>
      <xdr:row>118</xdr:row>
      <xdr:rowOff>752475</xdr:rowOff>
    </xdr:to>
    <xdr:sp macro="" textlink="">
      <xdr:nvSpPr>
        <xdr:cNvPr id="127" name="Rounded Rectangle 126">
          <a:hlinkClick xmlns:r="http://schemas.openxmlformats.org/officeDocument/2006/relationships" r:id="rId21"/>
        </xdr:cNvPr>
        <xdr:cNvSpPr/>
      </xdr:nvSpPr>
      <xdr:spPr>
        <a:xfrm>
          <a:off x="8858250" y="64246125"/>
          <a:ext cx="3181350" cy="7239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Campus members can borrow</a:t>
          </a:r>
          <a:r>
            <a:rPr lang="en-CA" sz="1200" baseline="0"/>
            <a:t> reusable dishes from the Students' Union for this!</a:t>
          </a:r>
          <a:br>
            <a:rPr lang="en-CA" sz="1200" baseline="0"/>
          </a:br>
          <a:r>
            <a:rPr lang="en-CA" sz="1200" baseline="0"/>
            <a:t>Click here to learn more.</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113</xdr:row>
          <xdr:rowOff>133350</xdr:rowOff>
        </xdr:from>
        <xdr:to>
          <xdr:col>1</xdr:col>
          <xdr:colOff>1495425</xdr:colOff>
          <xdr:row>113</xdr:row>
          <xdr:rowOff>438150</xdr:rowOff>
        </xdr:to>
        <xdr:sp macro="" textlink="">
          <xdr:nvSpPr>
            <xdr:cNvPr id="1472" name="Drop Down 448" hidden="1">
              <a:extLst>
                <a:ext uri="{63B3BB69-23CF-44E3-9099-C40C66FF867C}">
                  <a14:compatExt spid="_x0000_s1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114</xdr:row>
          <xdr:rowOff>133350</xdr:rowOff>
        </xdr:from>
        <xdr:to>
          <xdr:col>1</xdr:col>
          <xdr:colOff>1495425</xdr:colOff>
          <xdr:row>114</xdr:row>
          <xdr:rowOff>438150</xdr:rowOff>
        </xdr:to>
        <xdr:sp macro="" textlink="">
          <xdr:nvSpPr>
            <xdr:cNvPr id="1473" name="Drop Down 449" hidden="1">
              <a:extLst>
                <a:ext uri="{63B3BB69-23CF-44E3-9099-C40C66FF867C}">
                  <a14:compatExt spid="_x0000_s14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117</xdr:row>
          <xdr:rowOff>133350</xdr:rowOff>
        </xdr:from>
        <xdr:to>
          <xdr:col>1</xdr:col>
          <xdr:colOff>1495425</xdr:colOff>
          <xdr:row>117</xdr:row>
          <xdr:rowOff>438150</xdr:rowOff>
        </xdr:to>
        <xdr:sp macro="" textlink="">
          <xdr:nvSpPr>
            <xdr:cNvPr id="1474" name="Drop Down 450" hidden="1">
              <a:extLst>
                <a:ext uri="{63B3BB69-23CF-44E3-9099-C40C66FF867C}">
                  <a14:compatExt spid="_x0000_s14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118</xdr:row>
          <xdr:rowOff>228600</xdr:rowOff>
        </xdr:from>
        <xdr:to>
          <xdr:col>1</xdr:col>
          <xdr:colOff>1495425</xdr:colOff>
          <xdr:row>118</xdr:row>
          <xdr:rowOff>533400</xdr:rowOff>
        </xdr:to>
        <xdr:sp macro="" textlink="">
          <xdr:nvSpPr>
            <xdr:cNvPr id="1475" name="Drop Down 451" hidden="1">
              <a:extLst>
                <a:ext uri="{63B3BB69-23CF-44E3-9099-C40C66FF867C}">
                  <a14:compatExt spid="_x0000_s14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115</xdr:row>
          <xdr:rowOff>133350</xdr:rowOff>
        </xdr:from>
        <xdr:to>
          <xdr:col>1</xdr:col>
          <xdr:colOff>1504950</xdr:colOff>
          <xdr:row>116</xdr:row>
          <xdr:rowOff>190500</xdr:rowOff>
        </xdr:to>
        <xdr:sp macro="" textlink="">
          <xdr:nvSpPr>
            <xdr:cNvPr id="1476" name="Drop Down 452" hidden="1">
              <a:extLst>
                <a:ext uri="{63B3BB69-23CF-44E3-9099-C40C66FF867C}">
                  <a14:compatExt spid="_x0000_s14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128</xdr:row>
      <xdr:rowOff>28575</xdr:rowOff>
    </xdr:from>
    <xdr:to>
      <xdr:col>8</xdr:col>
      <xdr:colOff>1685925</xdr:colOff>
      <xdr:row>128</xdr:row>
      <xdr:rowOff>552450</xdr:rowOff>
    </xdr:to>
    <xdr:sp macro="" textlink="">
      <xdr:nvSpPr>
        <xdr:cNvPr id="131" name="Rounded Rectangle 130">
          <a:hlinkClick xmlns:r="http://schemas.openxmlformats.org/officeDocument/2006/relationships" r:id="rId22"/>
        </xdr:cNvPr>
        <xdr:cNvSpPr/>
      </xdr:nvSpPr>
      <xdr:spPr>
        <a:xfrm>
          <a:off x="8658225" y="349853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a UAlberta e-conferencing toolkit with some helpful tips and resources.</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128</xdr:row>
          <xdr:rowOff>133350</xdr:rowOff>
        </xdr:from>
        <xdr:to>
          <xdr:col>1</xdr:col>
          <xdr:colOff>1495425</xdr:colOff>
          <xdr:row>128</xdr:row>
          <xdr:rowOff>438150</xdr:rowOff>
        </xdr:to>
        <xdr:sp macro="" textlink="">
          <xdr:nvSpPr>
            <xdr:cNvPr id="1477" name="Drop Down 453" hidden="1">
              <a:extLst>
                <a:ext uri="{63B3BB69-23CF-44E3-9099-C40C66FF867C}">
                  <a14:compatExt spid="_x0000_s14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122</xdr:row>
          <xdr:rowOff>47625</xdr:rowOff>
        </xdr:from>
        <xdr:to>
          <xdr:col>1</xdr:col>
          <xdr:colOff>1504950</xdr:colOff>
          <xdr:row>122</xdr:row>
          <xdr:rowOff>352425</xdr:rowOff>
        </xdr:to>
        <xdr:sp macro="" textlink="">
          <xdr:nvSpPr>
            <xdr:cNvPr id="1478" name="Drop Down 454" hidden="1">
              <a:extLst>
                <a:ext uri="{63B3BB69-23CF-44E3-9099-C40C66FF867C}">
                  <a14:compatExt spid="_x0000_s1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19051</xdr:colOff>
      <xdr:row>124</xdr:row>
      <xdr:rowOff>28575</xdr:rowOff>
    </xdr:from>
    <xdr:to>
      <xdr:col>7</xdr:col>
      <xdr:colOff>1695451</xdr:colOff>
      <xdr:row>124</xdr:row>
      <xdr:rowOff>295275</xdr:rowOff>
    </xdr:to>
    <xdr:sp macro="" textlink="">
      <xdr:nvSpPr>
        <xdr:cNvPr id="137" name="Rounded Rectangle 136">
          <a:hlinkClick xmlns:r="http://schemas.openxmlformats.org/officeDocument/2006/relationships" r:id="rId23"/>
        </xdr:cNvPr>
        <xdr:cNvSpPr/>
      </xdr:nvSpPr>
      <xdr:spPr>
        <a:xfrm>
          <a:off x="8648701" y="338518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Edmonton</a:t>
          </a:r>
          <a:r>
            <a:rPr lang="en-CA" sz="1200"/>
            <a:t> Bike Paths</a:t>
          </a:r>
        </a:p>
      </xdr:txBody>
    </xdr:sp>
    <xdr:clientData/>
  </xdr:twoCellAnchor>
  <xdr:twoCellAnchor>
    <xdr:from>
      <xdr:col>8</xdr:col>
      <xdr:colOff>19050</xdr:colOff>
      <xdr:row>124</xdr:row>
      <xdr:rowOff>28575</xdr:rowOff>
    </xdr:from>
    <xdr:to>
      <xdr:col>8</xdr:col>
      <xdr:colOff>1695450</xdr:colOff>
      <xdr:row>124</xdr:row>
      <xdr:rowOff>295275</xdr:rowOff>
    </xdr:to>
    <xdr:sp macro="" textlink="">
      <xdr:nvSpPr>
        <xdr:cNvPr id="138" name="Rounded Rectangle 137">
          <a:hlinkClick xmlns:r="http://schemas.openxmlformats.org/officeDocument/2006/relationships" r:id="rId24"/>
        </xdr:cNvPr>
        <xdr:cNvSpPr/>
      </xdr:nvSpPr>
      <xdr:spPr>
        <a:xfrm>
          <a:off x="10353675" y="338518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Bicycle Safety</a:t>
          </a:r>
        </a:p>
      </xdr:txBody>
    </xdr:sp>
    <xdr:clientData/>
  </xdr:twoCellAnchor>
  <xdr:twoCellAnchor>
    <xdr:from>
      <xdr:col>7</xdr:col>
      <xdr:colOff>19051</xdr:colOff>
      <xdr:row>125</xdr:row>
      <xdr:rowOff>28575</xdr:rowOff>
    </xdr:from>
    <xdr:to>
      <xdr:col>7</xdr:col>
      <xdr:colOff>1695451</xdr:colOff>
      <xdr:row>125</xdr:row>
      <xdr:rowOff>295275</xdr:rowOff>
    </xdr:to>
    <xdr:sp macro="" textlink="">
      <xdr:nvSpPr>
        <xdr:cNvPr id="139" name="Rounded Rectangle 138">
          <a:hlinkClick xmlns:r="http://schemas.openxmlformats.org/officeDocument/2006/relationships" r:id="rId25"/>
        </xdr:cNvPr>
        <xdr:cNvSpPr/>
      </xdr:nvSpPr>
      <xdr:spPr>
        <a:xfrm>
          <a:off x="8648701" y="341661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Bike Library</a:t>
          </a:r>
        </a:p>
      </xdr:txBody>
    </xdr:sp>
    <xdr:clientData/>
  </xdr:twoCellAnchor>
  <xdr:twoCellAnchor>
    <xdr:from>
      <xdr:col>8</xdr:col>
      <xdr:colOff>19050</xdr:colOff>
      <xdr:row>125</xdr:row>
      <xdr:rowOff>28575</xdr:rowOff>
    </xdr:from>
    <xdr:to>
      <xdr:col>9</xdr:col>
      <xdr:colOff>0</xdr:colOff>
      <xdr:row>125</xdr:row>
      <xdr:rowOff>295275</xdr:rowOff>
    </xdr:to>
    <xdr:sp macro="" textlink="">
      <xdr:nvSpPr>
        <xdr:cNvPr id="140" name="Rounded Rectangle 139">
          <a:hlinkClick xmlns:r="http://schemas.openxmlformats.org/officeDocument/2006/relationships" r:id="rId26"/>
        </xdr:cNvPr>
        <xdr:cNvSpPr/>
      </xdr:nvSpPr>
      <xdr:spPr>
        <a:xfrm>
          <a:off x="10553700" y="66455925"/>
          <a:ext cx="14859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Bike Maintenance</a:t>
          </a:r>
        </a:p>
      </xdr:txBody>
    </xdr:sp>
    <xdr:clientData/>
  </xdr:twoCellAnchor>
  <xdr:twoCellAnchor>
    <xdr:from>
      <xdr:col>7</xdr:col>
      <xdr:colOff>19051</xdr:colOff>
      <xdr:row>126</xdr:row>
      <xdr:rowOff>28575</xdr:rowOff>
    </xdr:from>
    <xdr:to>
      <xdr:col>7</xdr:col>
      <xdr:colOff>1695451</xdr:colOff>
      <xdr:row>126</xdr:row>
      <xdr:rowOff>295275</xdr:rowOff>
    </xdr:to>
    <xdr:sp macro="" textlink="">
      <xdr:nvSpPr>
        <xdr:cNvPr id="141" name="Rounded Rectangle 140">
          <a:hlinkClick xmlns:r="http://schemas.openxmlformats.org/officeDocument/2006/relationships" r:id="rId27"/>
        </xdr:cNvPr>
        <xdr:cNvSpPr/>
      </xdr:nvSpPr>
      <xdr:spPr>
        <a:xfrm>
          <a:off x="8648701" y="3448050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a:t>
          </a:r>
          <a:r>
            <a:rPr lang="en-CA" sz="1200" baseline="0"/>
            <a:t>Carpool</a:t>
          </a:r>
          <a:r>
            <a:rPr lang="en-CA" sz="1200"/>
            <a:t> Permit</a:t>
          </a:r>
        </a:p>
      </xdr:txBody>
    </xdr:sp>
    <xdr:clientData/>
  </xdr:twoCellAnchor>
  <xdr:twoCellAnchor>
    <xdr:from>
      <xdr:col>8</xdr:col>
      <xdr:colOff>19050</xdr:colOff>
      <xdr:row>126</xdr:row>
      <xdr:rowOff>28575</xdr:rowOff>
    </xdr:from>
    <xdr:to>
      <xdr:col>8</xdr:col>
      <xdr:colOff>1695450</xdr:colOff>
      <xdr:row>126</xdr:row>
      <xdr:rowOff>295275</xdr:rowOff>
    </xdr:to>
    <xdr:sp macro="" textlink="">
      <xdr:nvSpPr>
        <xdr:cNvPr id="142" name="Rounded Rectangle 141">
          <a:hlinkClick xmlns:r="http://schemas.openxmlformats.org/officeDocument/2006/relationships" r:id="rId28"/>
        </xdr:cNvPr>
        <xdr:cNvSpPr/>
      </xdr:nvSpPr>
      <xdr:spPr>
        <a:xfrm>
          <a:off x="10353675" y="3448050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Green Driving Habits</a:t>
          </a:r>
        </a:p>
      </xdr:txBody>
    </xdr:sp>
    <xdr:clientData/>
  </xdr:twoCellAnchor>
  <xdr:twoCellAnchor>
    <xdr:from>
      <xdr:col>7</xdr:col>
      <xdr:colOff>28575</xdr:colOff>
      <xdr:row>127</xdr:row>
      <xdr:rowOff>28575</xdr:rowOff>
    </xdr:from>
    <xdr:to>
      <xdr:col>8</xdr:col>
      <xdr:colOff>1685925</xdr:colOff>
      <xdr:row>127</xdr:row>
      <xdr:rowOff>295275</xdr:rowOff>
    </xdr:to>
    <xdr:sp macro="" textlink="">
      <xdr:nvSpPr>
        <xdr:cNvPr id="143" name="Rounded Rectangle 142">
          <a:hlinkClick xmlns:r="http://schemas.openxmlformats.org/officeDocument/2006/relationships" r:id="rId29"/>
        </xdr:cNvPr>
        <xdr:cNvSpPr/>
      </xdr:nvSpPr>
      <xdr:spPr>
        <a:xfrm>
          <a:off x="8658225" y="34747200"/>
          <a:ext cx="3362325" cy="2095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UofA Parking Services Sustainability Initiatives</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125</xdr:row>
          <xdr:rowOff>9525</xdr:rowOff>
        </xdr:from>
        <xdr:to>
          <xdr:col>1</xdr:col>
          <xdr:colOff>1485900</xdr:colOff>
          <xdr:row>126</xdr:row>
          <xdr:rowOff>0</xdr:rowOff>
        </xdr:to>
        <xdr:sp macro="" textlink="">
          <xdr:nvSpPr>
            <xdr:cNvPr id="1479" name="Drop Down 455" hidden="1">
              <a:extLst>
                <a:ext uri="{63B3BB69-23CF-44E3-9099-C40C66FF867C}">
                  <a14:compatExt spid="_x0000_s14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47</xdr:row>
          <xdr:rowOff>133350</xdr:rowOff>
        </xdr:from>
        <xdr:to>
          <xdr:col>1</xdr:col>
          <xdr:colOff>1495425</xdr:colOff>
          <xdr:row>47</xdr:row>
          <xdr:rowOff>438150</xdr:rowOff>
        </xdr:to>
        <xdr:sp macro="" textlink="">
          <xdr:nvSpPr>
            <xdr:cNvPr id="1480" name="Drop Down 456" hidden="1">
              <a:extLst>
                <a:ext uri="{63B3BB69-23CF-44E3-9099-C40C66FF867C}">
                  <a14:compatExt spid="_x0000_s14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28575</xdr:colOff>
      <xdr:row>17</xdr:row>
      <xdr:rowOff>28575</xdr:rowOff>
    </xdr:from>
    <xdr:to>
      <xdr:col>8</xdr:col>
      <xdr:colOff>1688592</xdr:colOff>
      <xdr:row>17</xdr:row>
      <xdr:rowOff>552450</xdr:rowOff>
    </xdr:to>
    <xdr:sp macro="" textlink="">
      <xdr:nvSpPr>
        <xdr:cNvPr id="149" name="Rounded Rectangle 148">
          <a:hlinkClick xmlns:r="http://schemas.openxmlformats.org/officeDocument/2006/relationships" r:id="rId30"/>
        </xdr:cNvPr>
        <xdr:cNvSpPr/>
      </xdr:nvSpPr>
      <xdr:spPr>
        <a:xfrm>
          <a:off x="8658225" y="979170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200"/>
            <a:t>Green Procurement Principles</a:t>
          </a:r>
          <a:endParaRPr lang="en-CA" sz="1200" baseline="0"/>
        </a:p>
      </xdr:txBody>
    </xdr:sp>
    <xdr:clientData/>
  </xdr:twoCellAnchor>
  <xdr:twoCellAnchor>
    <xdr:from>
      <xdr:col>7</xdr:col>
      <xdr:colOff>28575</xdr:colOff>
      <xdr:row>18</xdr:row>
      <xdr:rowOff>28575</xdr:rowOff>
    </xdr:from>
    <xdr:to>
      <xdr:col>8</xdr:col>
      <xdr:colOff>1685925</xdr:colOff>
      <xdr:row>18</xdr:row>
      <xdr:rowOff>676275</xdr:rowOff>
    </xdr:to>
    <xdr:sp macro="" textlink="">
      <xdr:nvSpPr>
        <xdr:cNvPr id="132" name="Rounded Rectangle 131">
          <a:hlinkClick xmlns:r="http://schemas.openxmlformats.org/officeDocument/2006/relationships" r:id="rId31"/>
        </xdr:cNvPr>
        <xdr:cNvSpPr/>
      </xdr:nvSpPr>
      <xdr:spPr>
        <a:xfrm>
          <a:off x="8658225" y="10363200"/>
          <a:ext cx="3362325" cy="647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200"/>
            <a:t>Supply Management Services</a:t>
          </a:r>
          <a:endParaRPr lang="en-CA" sz="1200" baseline="0"/>
        </a:p>
      </xdr:txBody>
    </xdr:sp>
    <xdr:clientData/>
  </xdr:twoCellAnchor>
  <xdr:twoCellAnchor>
    <xdr:from>
      <xdr:col>7</xdr:col>
      <xdr:colOff>28575</xdr:colOff>
      <xdr:row>19</xdr:row>
      <xdr:rowOff>28575</xdr:rowOff>
    </xdr:from>
    <xdr:to>
      <xdr:col>8</xdr:col>
      <xdr:colOff>1688592</xdr:colOff>
      <xdr:row>19</xdr:row>
      <xdr:rowOff>552450</xdr:rowOff>
    </xdr:to>
    <xdr:sp macro="" textlink="">
      <xdr:nvSpPr>
        <xdr:cNvPr id="133" name="Rounded Rectangle 132">
          <a:hlinkClick xmlns:r="http://schemas.openxmlformats.org/officeDocument/2006/relationships" r:id="rId32"/>
        </xdr:cNvPr>
        <xdr:cNvSpPr/>
      </xdr:nvSpPr>
      <xdr:spPr>
        <a:xfrm>
          <a:off x="8658225" y="1105852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200"/>
            <a:t>Dispose of hazardous</a:t>
          </a:r>
          <a:r>
            <a:rPr lang="en-US" sz="1200" baseline="0"/>
            <a:t> waste through</a:t>
          </a:r>
          <a:br>
            <a:rPr lang="en-US" sz="1200" baseline="0"/>
          </a:br>
          <a:r>
            <a:rPr lang="en-US" sz="1200" baseline="0"/>
            <a:t>Environment, Health &amp; Safety</a:t>
          </a:r>
          <a:endParaRPr lang="en-CA" sz="1200" baseline="0"/>
        </a:p>
      </xdr:txBody>
    </xdr:sp>
    <xdr:clientData/>
  </xdr:twoCellAnchor>
  <xdr:twoCellAnchor>
    <xdr:from>
      <xdr:col>7</xdr:col>
      <xdr:colOff>28575</xdr:colOff>
      <xdr:row>21</xdr:row>
      <xdr:rowOff>28575</xdr:rowOff>
    </xdr:from>
    <xdr:to>
      <xdr:col>8</xdr:col>
      <xdr:colOff>1688592</xdr:colOff>
      <xdr:row>21</xdr:row>
      <xdr:rowOff>552450</xdr:rowOff>
    </xdr:to>
    <xdr:sp macro="" textlink="">
      <xdr:nvSpPr>
        <xdr:cNvPr id="144" name="Rounded Rectangle 143">
          <a:hlinkClick xmlns:r="http://schemas.openxmlformats.org/officeDocument/2006/relationships" r:id="rId33"/>
        </xdr:cNvPr>
        <xdr:cNvSpPr/>
      </xdr:nvSpPr>
      <xdr:spPr>
        <a:xfrm>
          <a:off x="8658225" y="1220152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200"/>
            <a:t>Report an Issue</a:t>
          </a:r>
          <a:endParaRPr lang="en-CA" sz="1200" baseline="0"/>
        </a:p>
      </xdr:txBody>
    </xdr:sp>
    <xdr:clientData/>
  </xdr:twoCellAnchor>
  <xdr:twoCellAnchor>
    <xdr:from>
      <xdr:col>7</xdr:col>
      <xdr:colOff>28575</xdr:colOff>
      <xdr:row>30</xdr:row>
      <xdr:rowOff>28575</xdr:rowOff>
    </xdr:from>
    <xdr:to>
      <xdr:col>8</xdr:col>
      <xdr:colOff>1685924</xdr:colOff>
      <xdr:row>30</xdr:row>
      <xdr:rowOff>295275</xdr:rowOff>
    </xdr:to>
    <xdr:sp macro="" textlink="">
      <xdr:nvSpPr>
        <xdr:cNvPr id="145" name="Rounded Rectangle 144">
          <a:hlinkClick xmlns:r="http://schemas.openxmlformats.org/officeDocument/2006/relationships" r:id="rId34"/>
        </xdr:cNvPr>
        <xdr:cNvSpPr/>
      </xdr:nvSpPr>
      <xdr:spPr>
        <a:xfrm>
          <a:off x="8658225" y="16678275"/>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Green Labs eClass Training</a:t>
          </a:r>
        </a:p>
      </xdr:txBody>
    </xdr:sp>
    <xdr:clientData/>
  </xdr:twoCellAnchor>
  <xdr:twoCellAnchor>
    <xdr:from>
      <xdr:col>7</xdr:col>
      <xdr:colOff>28575</xdr:colOff>
      <xdr:row>52</xdr:row>
      <xdr:rowOff>28575</xdr:rowOff>
    </xdr:from>
    <xdr:to>
      <xdr:col>8</xdr:col>
      <xdr:colOff>1685924</xdr:colOff>
      <xdr:row>52</xdr:row>
      <xdr:rowOff>295275</xdr:rowOff>
    </xdr:to>
    <xdr:sp macro="" textlink="">
      <xdr:nvSpPr>
        <xdr:cNvPr id="147" name="Rounded Rectangle 146">
          <a:hlinkClick xmlns:r="http://schemas.openxmlformats.org/officeDocument/2006/relationships" r:id="rId35"/>
        </xdr:cNvPr>
        <xdr:cNvSpPr/>
      </xdr:nvSpPr>
      <xdr:spPr>
        <a:xfrm>
          <a:off x="8658225" y="28841700"/>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Good Freezer Management Practices Tip Sheet</a:t>
          </a:r>
        </a:p>
      </xdr:txBody>
    </xdr:sp>
    <xdr:clientData/>
  </xdr:twoCellAnchor>
  <xdr:twoCellAnchor>
    <xdr:from>
      <xdr:col>7</xdr:col>
      <xdr:colOff>28575</xdr:colOff>
      <xdr:row>53</xdr:row>
      <xdr:rowOff>19050</xdr:rowOff>
    </xdr:from>
    <xdr:to>
      <xdr:col>8</xdr:col>
      <xdr:colOff>1685924</xdr:colOff>
      <xdr:row>53</xdr:row>
      <xdr:rowOff>285750</xdr:rowOff>
    </xdr:to>
    <xdr:sp macro="" textlink="">
      <xdr:nvSpPr>
        <xdr:cNvPr id="148" name="Rounded Rectangle 147">
          <a:hlinkClick xmlns:r="http://schemas.openxmlformats.org/officeDocument/2006/relationships" r:id="rId36"/>
        </xdr:cNvPr>
        <xdr:cNvSpPr/>
      </xdr:nvSpPr>
      <xdr:spPr>
        <a:xfrm>
          <a:off x="8658225" y="29146500"/>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ULT Freezer Energy Efficiency Rebates</a:t>
          </a:r>
        </a:p>
      </xdr:txBody>
    </xdr:sp>
    <xdr:clientData/>
  </xdr:twoCellAnchor>
  <xdr:twoCellAnchor>
    <xdr:from>
      <xdr:col>7</xdr:col>
      <xdr:colOff>19050</xdr:colOff>
      <xdr:row>72</xdr:row>
      <xdr:rowOff>28575</xdr:rowOff>
    </xdr:from>
    <xdr:to>
      <xdr:col>8</xdr:col>
      <xdr:colOff>1685925</xdr:colOff>
      <xdr:row>72</xdr:row>
      <xdr:rowOff>561975</xdr:rowOff>
    </xdr:to>
    <xdr:sp macro="" textlink="">
      <xdr:nvSpPr>
        <xdr:cNvPr id="146" name="Rounded Rectangle 145">
          <a:hlinkClick xmlns:r="http://schemas.openxmlformats.org/officeDocument/2006/relationships" r:id="rId37"/>
        </xdr:cNvPr>
        <xdr:cNvSpPr/>
      </xdr:nvSpPr>
      <xdr:spPr>
        <a:xfrm>
          <a:off x="8648700" y="39300150"/>
          <a:ext cx="3371850" cy="5334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a:t>Click here</a:t>
          </a:r>
          <a:r>
            <a:rPr lang="en-US" baseline="0"/>
            <a:t> to contact Equipment Services to begin this process.</a:t>
          </a:r>
          <a:endParaRPr lang="en-CA" sz="1200" baseline="0"/>
        </a:p>
      </xdr:txBody>
    </xdr:sp>
    <xdr:clientData/>
  </xdr:twoCellAnchor>
  <xdr:twoCellAnchor>
    <xdr:from>
      <xdr:col>7</xdr:col>
      <xdr:colOff>19050</xdr:colOff>
      <xdr:row>76</xdr:row>
      <xdr:rowOff>19050</xdr:rowOff>
    </xdr:from>
    <xdr:to>
      <xdr:col>8</xdr:col>
      <xdr:colOff>1685925</xdr:colOff>
      <xdr:row>76</xdr:row>
      <xdr:rowOff>552450</xdr:rowOff>
    </xdr:to>
    <xdr:sp macro="" textlink="">
      <xdr:nvSpPr>
        <xdr:cNvPr id="153" name="Rounded Rectangle 152">
          <a:hlinkClick xmlns:r="http://schemas.openxmlformats.org/officeDocument/2006/relationships" r:id="rId38"/>
        </xdr:cNvPr>
        <xdr:cNvSpPr/>
      </xdr:nvSpPr>
      <xdr:spPr>
        <a:xfrm>
          <a:off x="8648700" y="39881175"/>
          <a:ext cx="3371850" cy="5334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a:t>Basics of Green Chemistry</a:t>
          </a:r>
        </a:p>
      </xdr:txBody>
    </xdr:sp>
    <xdr:clientData/>
  </xdr:twoCellAnchor>
  <xdr:twoCellAnchor>
    <xdr:from>
      <xdr:col>7</xdr:col>
      <xdr:colOff>28575</xdr:colOff>
      <xdr:row>80</xdr:row>
      <xdr:rowOff>28575</xdr:rowOff>
    </xdr:from>
    <xdr:to>
      <xdr:col>8</xdr:col>
      <xdr:colOff>0</xdr:colOff>
      <xdr:row>80</xdr:row>
      <xdr:rowOff>266700</xdr:rowOff>
    </xdr:to>
    <xdr:sp macro="" textlink="">
      <xdr:nvSpPr>
        <xdr:cNvPr id="154" name="Rounded Rectangle 153">
          <a:hlinkClick xmlns:r="http://schemas.openxmlformats.org/officeDocument/2006/relationships" r:id="rId39"/>
        </xdr:cNvPr>
        <xdr:cNvSpPr/>
      </xdr:nvSpPr>
      <xdr:spPr>
        <a:xfrm>
          <a:off x="8658225" y="4261485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Sigma-Aldrich</a:t>
          </a:r>
        </a:p>
      </xdr:txBody>
    </xdr:sp>
    <xdr:clientData/>
  </xdr:twoCellAnchor>
  <xdr:twoCellAnchor>
    <xdr:from>
      <xdr:col>8</xdr:col>
      <xdr:colOff>19050</xdr:colOff>
      <xdr:row>80</xdr:row>
      <xdr:rowOff>28575</xdr:rowOff>
    </xdr:from>
    <xdr:to>
      <xdr:col>8</xdr:col>
      <xdr:colOff>1695450</xdr:colOff>
      <xdr:row>80</xdr:row>
      <xdr:rowOff>266700</xdr:rowOff>
    </xdr:to>
    <xdr:sp macro="" textlink="">
      <xdr:nvSpPr>
        <xdr:cNvPr id="157" name="Rounded Rectangle 156">
          <a:hlinkClick xmlns:r="http://schemas.openxmlformats.org/officeDocument/2006/relationships" r:id="rId40"/>
        </xdr:cNvPr>
        <xdr:cNvSpPr/>
      </xdr:nvSpPr>
      <xdr:spPr>
        <a:xfrm>
          <a:off x="10353675" y="4261485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ThermoFisher</a:t>
          </a:r>
        </a:p>
      </xdr:txBody>
    </xdr:sp>
    <xdr:clientData/>
  </xdr:twoCellAnchor>
  <xdr:twoCellAnchor>
    <xdr:from>
      <xdr:col>7</xdr:col>
      <xdr:colOff>28575</xdr:colOff>
      <xdr:row>79</xdr:row>
      <xdr:rowOff>19050</xdr:rowOff>
    </xdr:from>
    <xdr:to>
      <xdr:col>8</xdr:col>
      <xdr:colOff>1695450</xdr:colOff>
      <xdr:row>80</xdr:row>
      <xdr:rowOff>0</xdr:rowOff>
    </xdr:to>
    <xdr:sp macro="" textlink="">
      <xdr:nvSpPr>
        <xdr:cNvPr id="158" name="Rounded Rectangle 157">
          <a:hlinkClick xmlns:r="http://schemas.openxmlformats.org/officeDocument/2006/relationships" r:id="rId41"/>
        </xdr:cNvPr>
        <xdr:cNvSpPr/>
      </xdr:nvSpPr>
      <xdr:spPr>
        <a:xfrm>
          <a:off x="8658225" y="41910000"/>
          <a:ext cx="3371850" cy="2952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a:t>ACT Label</a:t>
          </a:r>
          <a:r>
            <a:rPr lang="en-US" baseline="0"/>
            <a:t> (My Green Lab)</a:t>
          </a:r>
          <a:endParaRPr lang="en-US"/>
        </a:p>
      </xdr:txBody>
    </xdr:sp>
    <xdr:clientData/>
  </xdr:twoCellAnchor>
  <xdr:twoCellAnchor>
    <xdr:from>
      <xdr:col>7</xdr:col>
      <xdr:colOff>28575</xdr:colOff>
      <xdr:row>92</xdr:row>
      <xdr:rowOff>28575</xdr:rowOff>
    </xdr:from>
    <xdr:to>
      <xdr:col>8</xdr:col>
      <xdr:colOff>1685925</xdr:colOff>
      <xdr:row>92</xdr:row>
      <xdr:rowOff>552450</xdr:rowOff>
    </xdr:to>
    <xdr:sp macro="" textlink="">
      <xdr:nvSpPr>
        <xdr:cNvPr id="159" name="Rounded Rectangle 158">
          <a:hlinkClick xmlns:r="http://schemas.openxmlformats.org/officeDocument/2006/relationships" r:id="rId42"/>
        </xdr:cNvPr>
        <xdr:cNvSpPr/>
      </xdr:nvSpPr>
      <xdr:spPr>
        <a:xfrm>
          <a:off x="8658225" y="487965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Vehicle Managment and Driver Safety Policy</a:t>
          </a:r>
        </a:p>
      </xdr:txBody>
    </xdr:sp>
    <xdr:clientData/>
  </xdr:twoCellAnchor>
  <xdr:twoCellAnchor>
    <xdr:from>
      <xdr:col>7</xdr:col>
      <xdr:colOff>28575</xdr:colOff>
      <xdr:row>94</xdr:row>
      <xdr:rowOff>28575</xdr:rowOff>
    </xdr:from>
    <xdr:to>
      <xdr:col>8</xdr:col>
      <xdr:colOff>1685925</xdr:colOff>
      <xdr:row>94</xdr:row>
      <xdr:rowOff>828675</xdr:rowOff>
    </xdr:to>
    <xdr:sp macro="" textlink="">
      <xdr:nvSpPr>
        <xdr:cNvPr id="160" name="Rounded Rectangle 159">
          <a:hlinkClick xmlns:r="http://schemas.openxmlformats.org/officeDocument/2006/relationships" r:id="rId43"/>
        </xdr:cNvPr>
        <xdr:cNvSpPr/>
      </xdr:nvSpPr>
      <xdr:spPr>
        <a:xfrm>
          <a:off x="8658225" y="49939575"/>
          <a:ext cx="3362325" cy="8001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Click here to read about how members of the Department of Biological Sciences used bikes instead of ATVs where possible.</a:t>
          </a:r>
        </a:p>
      </xdr:txBody>
    </xdr:sp>
    <xdr:clientData/>
  </xdr:twoCellAnchor>
  <xdr:twoCellAnchor>
    <xdr:from>
      <xdr:col>7</xdr:col>
      <xdr:colOff>28575</xdr:colOff>
      <xdr:row>95</xdr:row>
      <xdr:rowOff>28575</xdr:rowOff>
    </xdr:from>
    <xdr:to>
      <xdr:col>8</xdr:col>
      <xdr:colOff>1685925</xdr:colOff>
      <xdr:row>95</xdr:row>
      <xdr:rowOff>552450</xdr:rowOff>
    </xdr:to>
    <xdr:sp macro="" textlink="">
      <xdr:nvSpPr>
        <xdr:cNvPr id="161" name="Rounded Rectangle 160">
          <a:hlinkClick xmlns:r="http://schemas.openxmlformats.org/officeDocument/2006/relationships" r:id="rId44"/>
        </xdr:cNvPr>
        <xdr:cNvSpPr/>
      </xdr:nvSpPr>
      <xdr:spPr>
        <a:xfrm>
          <a:off x="8658225" y="509968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Leave No Trace Canada</a:t>
          </a:r>
        </a:p>
      </xdr:txBody>
    </xdr:sp>
    <xdr:clientData/>
  </xdr:twoCellAnchor>
  <xdr:twoCellAnchor>
    <xdr:from>
      <xdr:col>7</xdr:col>
      <xdr:colOff>28575</xdr:colOff>
      <xdr:row>96</xdr:row>
      <xdr:rowOff>28575</xdr:rowOff>
    </xdr:from>
    <xdr:to>
      <xdr:col>8</xdr:col>
      <xdr:colOff>1685925</xdr:colOff>
      <xdr:row>96</xdr:row>
      <xdr:rowOff>552450</xdr:rowOff>
    </xdr:to>
    <xdr:sp macro="" textlink="">
      <xdr:nvSpPr>
        <xdr:cNvPr id="162" name="Rounded Rectangle 161">
          <a:hlinkClick xmlns:r="http://schemas.openxmlformats.org/officeDocument/2006/relationships" r:id="rId45"/>
        </xdr:cNvPr>
        <xdr:cNvSpPr/>
      </xdr:nvSpPr>
      <xdr:spPr>
        <a:xfrm>
          <a:off x="8658225" y="515683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Field Research Office</a:t>
          </a:r>
        </a:p>
      </xdr:txBody>
    </xdr:sp>
    <xdr:clientData/>
  </xdr:twoCellAnchor>
  <xdr:twoCellAnchor>
    <xdr:from>
      <xdr:col>7</xdr:col>
      <xdr:colOff>28575</xdr:colOff>
      <xdr:row>97</xdr:row>
      <xdr:rowOff>38100</xdr:rowOff>
    </xdr:from>
    <xdr:to>
      <xdr:col>9</xdr:col>
      <xdr:colOff>0</xdr:colOff>
      <xdr:row>97</xdr:row>
      <xdr:rowOff>571500</xdr:rowOff>
    </xdr:to>
    <xdr:sp macro="" textlink="">
      <xdr:nvSpPr>
        <xdr:cNvPr id="163" name="Rounded Rectangle 162">
          <a:hlinkClick xmlns:r="http://schemas.openxmlformats.org/officeDocument/2006/relationships" r:id="rId46"/>
        </xdr:cNvPr>
        <xdr:cNvSpPr/>
      </xdr:nvSpPr>
      <xdr:spPr>
        <a:xfrm>
          <a:off x="8858250" y="53473350"/>
          <a:ext cx="3181350" cy="5334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Sign up here to keep current on field research news!</a:t>
          </a:r>
        </a:p>
      </xdr:txBody>
    </xdr:sp>
    <xdr:clientData/>
  </xdr:twoCellAnchor>
  <xdr:twoCellAnchor>
    <xdr:from>
      <xdr:col>7</xdr:col>
      <xdr:colOff>28575</xdr:colOff>
      <xdr:row>104</xdr:row>
      <xdr:rowOff>28575</xdr:rowOff>
    </xdr:from>
    <xdr:to>
      <xdr:col>8</xdr:col>
      <xdr:colOff>1685925</xdr:colOff>
      <xdr:row>104</xdr:row>
      <xdr:rowOff>552450</xdr:rowOff>
    </xdr:to>
    <xdr:sp macro="" textlink="">
      <xdr:nvSpPr>
        <xdr:cNvPr id="164" name="Rounded Rectangle 163">
          <a:hlinkClick xmlns:r="http://schemas.openxmlformats.org/officeDocument/2006/relationships" r:id="rId47"/>
        </xdr:cNvPr>
        <xdr:cNvSpPr/>
      </xdr:nvSpPr>
      <xdr:spPr>
        <a:xfrm>
          <a:off x="8658225" y="554164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Try out the Paper Calculator</a:t>
          </a:r>
          <a:r>
            <a:rPr lang="en-CA" sz="1200" baseline="0"/>
            <a:t> to measure the impact of your paper use.</a:t>
          </a:r>
        </a:p>
      </xdr:txBody>
    </xdr:sp>
    <xdr:clientData/>
  </xdr:twoCellAnchor>
  <xdr:twoCellAnchor>
    <xdr:from>
      <xdr:col>7</xdr:col>
      <xdr:colOff>19050</xdr:colOff>
      <xdr:row>103</xdr:row>
      <xdr:rowOff>28575</xdr:rowOff>
    </xdr:from>
    <xdr:to>
      <xdr:col>8</xdr:col>
      <xdr:colOff>1676400</xdr:colOff>
      <xdr:row>103</xdr:row>
      <xdr:rowOff>552450</xdr:rowOff>
    </xdr:to>
    <xdr:sp macro="" textlink="">
      <xdr:nvSpPr>
        <xdr:cNvPr id="165" name="Rounded Rectangle 164">
          <a:hlinkClick xmlns:r="http://schemas.openxmlformats.org/officeDocument/2006/relationships" r:id="rId48"/>
        </xdr:cNvPr>
        <xdr:cNvSpPr/>
      </xdr:nvSpPr>
      <xdr:spPr>
        <a:xfrm>
          <a:off x="8648700" y="548449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Paper</a:t>
          </a:r>
          <a:r>
            <a:rPr lang="en-CA" sz="1200" baseline="0"/>
            <a:t> Cut Tip Sheet: learn about UAlberta's initiative to reduce paper use.</a:t>
          </a:r>
        </a:p>
      </xdr:txBody>
    </xdr:sp>
    <xdr:clientData/>
  </xdr:twoCellAnchor>
  <xdr:twoCellAnchor>
    <xdr:from>
      <xdr:col>7</xdr:col>
      <xdr:colOff>28575</xdr:colOff>
      <xdr:row>31</xdr:row>
      <xdr:rowOff>28575</xdr:rowOff>
    </xdr:from>
    <xdr:to>
      <xdr:col>8</xdr:col>
      <xdr:colOff>1685924</xdr:colOff>
      <xdr:row>31</xdr:row>
      <xdr:rowOff>295275</xdr:rowOff>
    </xdr:to>
    <xdr:sp macro="" textlink="">
      <xdr:nvSpPr>
        <xdr:cNvPr id="150" name="Rounded Rectangle 149">
          <a:hlinkClick xmlns:r="http://schemas.openxmlformats.org/officeDocument/2006/relationships" r:id="rId49"/>
        </xdr:cNvPr>
        <xdr:cNvSpPr/>
      </xdr:nvSpPr>
      <xdr:spPr>
        <a:xfrm>
          <a:off x="8658225" y="17192625"/>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Sustainability Campus Tour</a:t>
          </a:r>
          <a:endParaRPr lang="en-CA" sz="1200"/>
        </a:p>
      </xdr:txBody>
    </xdr:sp>
    <xdr:clientData/>
  </xdr:twoCellAnchor>
  <xdr:twoCellAnchor>
    <xdr:from>
      <xdr:col>7</xdr:col>
      <xdr:colOff>28575</xdr:colOff>
      <xdr:row>16</xdr:row>
      <xdr:rowOff>28575</xdr:rowOff>
    </xdr:from>
    <xdr:to>
      <xdr:col>8</xdr:col>
      <xdr:colOff>1685924</xdr:colOff>
      <xdr:row>16</xdr:row>
      <xdr:rowOff>295275</xdr:rowOff>
    </xdr:to>
    <xdr:sp macro="" textlink="">
      <xdr:nvSpPr>
        <xdr:cNvPr id="151" name="Rounded Rectangle 150">
          <a:hlinkClick xmlns:r="http://schemas.openxmlformats.org/officeDocument/2006/relationships" r:id="rId34"/>
        </xdr:cNvPr>
        <xdr:cNvSpPr/>
      </xdr:nvSpPr>
      <xdr:spPr>
        <a:xfrm>
          <a:off x="8858250" y="9696450"/>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a:solidFill>
                <a:schemeClr val="lt1"/>
              </a:solidFill>
              <a:effectLst/>
              <a:latin typeface="+mn-lt"/>
              <a:ea typeface="+mn-ea"/>
              <a:cs typeface="+mn-cs"/>
            </a:rPr>
            <a:t>Contact your area's Facility Services Manager</a:t>
          </a:r>
          <a:endParaRPr lang="en-CA" sz="1200"/>
        </a:p>
      </xdr:txBody>
    </xdr:sp>
    <xdr:clientData/>
  </xdr:twoCellAnchor>
  <xdr:twoCellAnchor>
    <xdr:from>
      <xdr:col>7</xdr:col>
      <xdr:colOff>28575</xdr:colOff>
      <xdr:row>89</xdr:row>
      <xdr:rowOff>28575</xdr:rowOff>
    </xdr:from>
    <xdr:to>
      <xdr:col>9</xdr:col>
      <xdr:colOff>0</xdr:colOff>
      <xdr:row>89</xdr:row>
      <xdr:rowOff>847725</xdr:rowOff>
    </xdr:to>
    <xdr:sp macro="" textlink="">
      <xdr:nvSpPr>
        <xdr:cNvPr id="152" name="Rounded Rectangle 151">
          <a:hlinkClick xmlns:r="http://schemas.openxmlformats.org/officeDocument/2006/relationships" r:id="rId50"/>
        </xdr:cNvPr>
        <xdr:cNvSpPr/>
      </xdr:nvSpPr>
      <xdr:spPr>
        <a:xfrm>
          <a:off x="8858250" y="49120425"/>
          <a:ext cx="3181350" cy="8191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Click here to learn more about how </a:t>
          </a:r>
          <a:br>
            <a:rPr lang="en-CA" sz="1200" baseline="0"/>
          </a:br>
          <a:r>
            <a:rPr lang="en-CA" sz="1200" baseline="0"/>
            <a:t>Campus St-Jean teaching labs built a water recycling system.</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89</xdr:row>
          <xdr:rowOff>285750</xdr:rowOff>
        </xdr:from>
        <xdr:to>
          <xdr:col>1</xdr:col>
          <xdr:colOff>1495425</xdr:colOff>
          <xdr:row>89</xdr:row>
          <xdr:rowOff>590550</xdr:rowOff>
        </xdr:to>
        <xdr:sp macro="" textlink="">
          <xdr:nvSpPr>
            <xdr:cNvPr id="1523" name="Drop Down 499" hidden="1">
              <a:extLst>
                <a:ext uri="{63B3BB69-23CF-44E3-9099-C40C66FF867C}">
                  <a14:compatExt spid="_x0000_s1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134</xdr:row>
      <xdr:rowOff>28575</xdr:rowOff>
    </xdr:from>
    <xdr:to>
      <xdr:col>9</xdr:col>
      <xdr:colOff>0</xdr:colOff>
      <xdr:row>135</xdr:row>
      <xdr:rowOff>0</xdr:rowOff>
    </xdr:to>
    <xdr:sp macro="" textlink="">
      <xdr:nvSpPr>
        <xdr:cNvPr id="156" name="Rounded Rectangle 155">
          <a:hlinkClick xmlns:r="http://schemas.openxmlformats.org/officeDocument/2006/relationships" r:id="rId51"/>
        </xdr:cNvPr>
        <xdr:cNvSpPr/>
      </xdr:nvSpPr>
      <xdr:spPr>
        <a:xfrm>
          <a:off x="8858250" y="70713600"/>
          <a:ext cx="3181350" cy="2571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Non-Academic Staff Association (NASA)</a:t>
          </a:r>
          <a:endParaRPr lang="en-CA" sz="1200"/>
        </a:p>
      </xdr:txBody>
    </xdr:sp>
    <xdr:clientData/>
  </xdr:twoCellAnchor>
  <xdr:twoCellAnchor>
    <xdr:from>
      <xdr:col>7</xdr:col>
      <xdr:colOff>28575</xdr:colOff>
      <xdr:row>131</xdr:row>
      <xdr:rowOff>28575</xdr:rowOff>
    </xdr:from>
    <xdr:to>
      <xdr:col>9</xdr:col>
      <xdr:colOff>0</xdr:colOff>
      <xdr:row>132</xdr:row>
      <xdr:rowOff>0</xdr:rowOff>
    </xdr:to>
    <xdr:sp macro="" textlink="">
      <xdr:nvSpPr>
        <xdr:cNvPr id="166" name="Rounded Rectangle 165">
          <a:hlinkClick xmlns:r="http://schemas.openxmlformats.org/officeDocument/2006/relationships" r:id="rId52"/>
        </xdr:cNvPr>
        <xdr:cNvSpPr/>
      </xdr:nvSpPr>
      <xdr:spPr>
        <a:xfrm>
          <a:off x="8858250" y="69856350"/>
          <a:ext cx="3181350" cy="2571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Students' Union (SU)</a:t>
          </a:r>
        </a:p>
      </xdr:txBody>
    </xdr:sp>
    <xdr:clientData/>
  </xdr:twoCellAnchor>
  <xdr:twoCellAnchor>
    <xdr:from>
      <xdr:col>7</xdr:col>
      <xdr:colOff>0</xdr:colOff>
      <xdr:row>152</xdr:row>
      <xdr:rowOff>0</xdr:rowOff>
    </xdr:from>
    <xdr:to>
      <xdr:col>8</xdr:col>
      <xdr:colOff>1495425</xdr:colOff>
      <xdr:row>152</xdr:row>
      <xdr:rowOff>742950</xdr:rowOff>
    </xdr:to>
    <xdr:sp macro="" textlink="">
      <xdr:nvSpPr>
        <xdr:cNvPr id="167" name="Rounded Rectangle 166">
          <a:hlinkClick xmlns:r="http://schemas.openxmlformats.org/officeDocument/2006/relationships" r:id="rId53"/>
        </xdr:cNvPr>
        <xdr:cNvSpPr/>
      </xdr:nvSpPr>
      <xdr:spPr>
        <a:xfrm>
          <a:off x="8829675" y="81257775"/>
          <a:ext cx="3200400" cy="7429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Learn more aboute University of Alberta Policies and Procedures Online (UAPPOL) at their website.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1"/>
  <sheetViews>
    <sheetView showGridLines="0" zoomScale="70" zoomScaleNormal="70" workbookViewId="0">
      <selection activeCell="A18" sqref="A18:U18"/>
    </sheetView>
  </sheetViews>
  <sheetFormatPr defaultRowHeight="15" x14ac:dyDescent="0.25"/>
  <cols>
    <col min="1" max="1" width="4.85546875" style="6" customWidth="1"/>
    <col min="2" max="19" width="9.140625" style="6"/>
    <col min="20" max="20" width="8.7109375" style="6" customWidth="1"/>
    <col min="21" max="21" width="4.85546875" style="6" customWidth="1"/>
    <col min="22" max="16384" width="9.140625" style="6"/>
  </cols>
  <sheetData>
    <row r="1" spans="1:23" ht="224.25" customHeight="1" x14ac:dyDescent="0.25">
      <c r="A1" s="66"/>
      <c r="B1" s="67"/>
      <c r="C1" s="67"/>
      <c r="D1" s="67"/>
      <c r="E1" s="67"/>
      <c r="F1" s="67"/>
      <c r="G1" s="67"/>
      <c r="H1" s="67"/>
      <c r="I1" s="67"/>
      <c r="J1" s="67"/>
      <c r="K1" s="67"/>
      <c r="L1" s="67"/>
      <c r="M1" s="67"/>
      <c r="N1" s="67"/>
      <c r="O1" s="67"/>
      <c r="P1" s="67"/>
      <c r="Q1" s="67"/>
      <c r="R1" s="67"/>
      <c r="S1" s="67"/>
      <c r="T1" s="67"/>
      <c r="U1" s="68"/>
    </row>
    <row r="2" spans="1:23" s="8" customFormat="1" ht="45" customHeight="1" x14ac:dyDescent="0.25">
      <c r="A2" s="127" t="s">
        <v>47</v>
      </c>
      <c r="B2" s="128"/>
      <c r="C2" s="128"/>
      <c r="D2" s="128"/>
      <c r="E2" s="128"/>
      <c r="F2" s="128"/>
      <c r="G2" s="128"/>
      <c r="H2" s="128"/>
      <c r="I2" s="128"/>
      <c r="J2" s="128"/>
      <c r="K2" s="128"/>
      <c r="L2" s="128"/>
      <c r="M2" s="128"/>
      <c r="N2" s="128"/>
      <c r="O2" s="128"/>
      <c r="P2" s="128"/>
      <c r="Q2" s="128"/>
      <c r="R2" s="128"/>
      <c r="S2" s="128"/>
      <c r="T2" s="128"/>
      <c r="U2" s="129"/>
      <c r="V2" s="23"/>
      <c r="W2" s="23"/>
    </row>
    <row r="3" spans="1:23" s="8" customFormat="1" ht="45" customHeight="1" x14ac:dyDescent="0.25">
      <c r="A3" s="69"/>
      <c r="B3" s="136" t="s">
        <v>45</v>
      </c>
      <c r="C3" s="136"/>
      <c r="D3" s="136"/>
      <c r="E3" s="136"/>
      <c r="F3" s="136"/>
      <c r="G3" s="136"/>
      <c r="H3" s="136"/>
      <c r="I3" s="136"/>
      <c r="J3" s="136"/>
      <c r="K3" s="136"/>
      <c r="L3" s="136"/>
      <c r="M3" s="136"/>
      <c r="N3" s="136"/>
      <c r="O3" s="136"/>
      <c r="P3" s="136"/>
      <c r="Q3" s="136"/>
      <c r="R3" s="136"/>
      <c r="S3" s="136"/>
      <c r="T3" s="136"/>
      <c r="U3" s="70"/>
      <c r="V3" s="23"/>
      <c r="W3" s="23"/>
    </row>
    <row r="4" spans="1:23" s="8" customFormat="1" ht="20.100000000000001" customHeight="1" x14ac:dyDescent="0.25">
      <c r="A4" s="69"/>
      <c r="B4" s="45"/>
      <c r="C4" s="45"/>
      <c r="D4" s="45"/>
      <c r="E4" s="45"/>
      <c r="F4" s="45"/>
      <c r="G4" s="45"/>
      <c r="H4" s="45"/>
      <c r="I4" s="45"/>
      <c r="J4" s="45"/>
      <c r="K4" s="45"/>
      <c r="L4" s="45"/>
      <c r="M4" s="45"/>
      <c r="N4" s="45"/>
      <c r="O4" s="45"/>
      <c r="P4" s="45"/>
      <c r="Q4" s="45"/>
      <c r="R4" s="45"/>
      <c r="S4" s="45"/>
      <c r="T4" s="45"/>
      <c r="U4" s="70"/>
      <c r="V4" s="23"/>
      <c r="W4" s="23"/>
    </row>
    <row r="5" spans="1:23" s="8" customFormat="1" ht="45" customHeight="1" x14ac:dyDescent="0.25">
      <c r="A5" s="69"/>
      <c r="B5" s="136" t="s">
        <v>48</v>
      </c>
      <c r="C5" s="136"/>
      <c r="D5" s="136"/>
      <c r="E5" s="136"/>
      <c r="F5" s="136"/>
      <c r="G5" s="136"/>
      <c r="H5" s="136"/>
      <c r="I5" s="136"/>
      <c r="J5" s="136"/>
      <c r="K5" s="136"/>
      <c r="L5" s="136"/>
      <c r="M5" s="136"/>
      <c r="N5" s="136"/>
      <c r="O5" s="136"/>
      <c r="P5" s="136"/>
      <c r="Q5" s="136"/>
      <c r="R5" s="136"/>
      <c r="S5" s="136"/>
      <c r="T5" s="136"/>
      <c r="U5" s="70"/>
      <c r="V5" s="23"/>
      <c r="W5" s="23"/>
    </row>
    <row r="6" spans="1:23" s="8" customFormat="1" ht="30" customHeight="1" x14ac:dyDescent="0.25">
      <c r="A6" s="69"/>
      <c r="B6" s="131" t="s">
        <v>52</v>
      </c>
      <c r="C6" s="132"/>
      <c r="D6" s="132"/>
      <c r="E6" s="132"/>
      <c r="F6" s="132"/>
      <c r="G6" s="132"/>
      <c r="H6" s="132"/>
      <c r="I6" s="132"/>
      <c r="J6" s="132"/>
      <c r="K6" s="132"/>
      <c r="L6" s="132"/>
      <c r="M6" s="132"/>
      <c r="N6" s="132"/>
      <c r="O6" s="132"/>
      <c r="P6" s="132"/>
      <c r="Q6" s="132"/>
      <c r="R6" s="132"/>
      <c r="S6" s="132"/>
      <c r="T6" s="132"/>
      <c r="U6" s="71"/>
      <c r="V6" s="23"/>
      <c r="W6" s="23"/>
    </row>
    <row r="7" spans="1:23" s="8" customFormat="1" ht="30" customHeight="1" x14ac:dyDescent="0.25">
      <c r="A7" s="69"/>
      <c r="B7" s="65"/>
      <c r="C7" s="132" t="s">
        <v>49</v>
      </c>
      <c r="D7" s="132"/>
      <c r="E7" s="132"/>
      <c r="F7" s="132"/>
      <c r="G7" s="132"/>
      <c r="H7" s="132"/>
      <c r="I7" s="132"/>
      <c r="J7" s="132"/>
      <c r="K7" s="132"/>
      <c r="L7" s="132"/>
      <c r="M7" s="132"/>
      <c r="N7" s="132"/>
      <c r="O7" s="132"/>
      <c r="P7" s="132"/>
      <c r="Q7" s="132"/>
      <c r="R7" s="132"/>
      <c r="S7" s="132"/>
      <c r="T7" s="132"/>
      <c r="U7" s="71"/>
      <c r="V7" s="23"/>
      <c r="W7" s="23"/>
    </row>
    <row r="8" spans="1:23" s="8" customFormat="1" ht="30" customHeight="1" x14ac:dyDescent="0.25">
      <c r="A8" s="69"/>
      <c r="B8" s="65"/>
      <c r="C8" s="137" t="s">
        <v>39</v>
      </c>
      <c r="D8" s="137"/>
      <c r="E8" s="137"/>
      <c r="F8" s="137"/>
      <c r="G8" s="137"/>
      <c r="H8" s="137"/>
      <c r="I8" s="137"/>
      <c r="J8" s="137"/>
      <c r="K8" s="137"/>
      <c r="L8" s="137"/>
      <c r="M8" s="137"/>
      <c r="N8" s="137"/>
      <c r="O8" s="137"/>
      <c r="P8" s="137"/>
      <c r="Q8" s="137"/>
      <c r="R8" s="137"/>
      <c r="S8" s="137"/>
      <c r="T8" s="137"/>
      <c r="U8" s="72"/>
      <c r="V8" s="23"/>
      <c r="W8" s="23"/>
    </row>
    <row r="9" spans="1:23" s="8" customFormat="1" ht="30" customHeight="1" x14ac:dyDescent="0.25">
      <c r="A9" s="69"/>
      <c r="B9" s="65"/>
      <c r="C9" s="132" t="s">
        <v>50</v>
      </c>
      <c r="D9" s="132"/>
      <c r="E9" s="132"/>
      <c r="F9" s="132"/>
      <c r="G9" s="132"/>
      <c r="H9" s="132"/>
      <c r="I9" s="132"/>
      <c r="J9" s="132"/>
      <c r="K9" s="132"/>
      <c r="L9" s="132"/>
      <c r="M9" s="132"/>
      <c r="N9" s="132"/>
      <c r="O9" s="132"/>
      <c r="P9" s="132"/>
      <c r="Q9" s="132"/>
      <c r="R9" s="132"/>
      <c r="S9" s="132"/>
      <c r="T9" s="132"/>
      <c r="U9" s="71"/>
      <c r="V9" s="23"/>
      <c r="W9" s="23"/>
    </row>
    <row r="10" spans="1:23" s="8" customFormat="1" ht="45" customHeight="1" x14ac:dyDescent="0.25">
      <c r="A10" s="69"/>
      <c r="B10" s="65"/>
      <c r="C10" s="132" t="s">
        <v>51</v>
      </c>
      <c r="D10" s="132"/>
      <c r="E10" s="132"/>
      <c r="F10" s="132"/>
      <c r="G10" s="132"/>
      <c r="H10" s="132"/>
      <c r="I10" s="132"/>
      <c r="J10" s="132"/>
      <c r="K10" s="132"/>
      <c r="L10" s="132"/>
      <c r="M10" s="132"/>
      <c r="N10" s="132"/>
      <c r="O10" s="132"/>
      <c r="P10" s="132"/>
      <c r="Q10" s="132"/>
      <c r="R10" s="132"/>
      <c r="S10" s="132"/>
      <c r="T10" s="132"/>
      <c r="U10" s="71"/>
      <c r="V10" s="23"/>
      <c r="W10" s="23"/>
    </row>
    <row r="11" spans="1:23" s="8" customFormat="1" ht="45" customHeight="1" x14ac:dyDescent="0.25">
      <c r="A11" s="69"/>
      <c r="B11" s="136" t="s">
        <v>44</v>
      </c>
      <c r="C11" s="136"/>
      <c r="D11" s="136"/>
      <c r="E11" s="136"/>
      <c r="F11" s="136"/>
      <c r="G11" s="136"/>
      <c r="H11" s="136"/>
      <c r="I11" s="136"/>
      <c r="J11" s="136"/>
      <c r="K11" s="136"/>
      <c r="L11" s="136"/>
      <c r="M11" s="136"/>
      <c r="N11" s="136"/>
      <c r="O11" s="136"/>
      <c r="P11" s="136"/>
      <c r="Q11" s="136"/>
      <c r="R11" s="136"/>
      <c r="S11" s="136"/>
      <c r="T11" s="136"/>
      <c r="U11" s="71"/>
      <c r="V11" s="23"/>
      <c r="W11" s="23"/>
    </row>
    <row r="12" spans="1:23" s="8" customFormat="1" ht="30" customHeight="1" x14ac:dyDescent="0.25">
      <c r="A12" s="69"/>
      <c r="B12" s="65"/>
      <c r="C12" s="132" t="s">
        <v>40</v>
      </c>
      <c r="D12" s="132"/>
      <c r="E12" s="132"/>
      <c r="F12" s="132"/>
      <c r="G12" s="132"/>
      <c r="H12" s="132"/>
      <c r="I12" s="132"/>
      <c r="J12" s="132"/>
      <c r="K12" s="132"/>
      <c r="L12" s="132"/>
      <c r="M12" s="132"/>
      <c r="N12" s="132"/>
      <c r="O12" s="132"/>
      <c r="P12" s="132"/>
      <c r="Q12" s="132"/>
      <c r="R12" s="132"/>
      <c r="S12" s="132"/>
      <c r="T12" s="132"/>
      <c r="U12" s="71"/>
      <c r="V12" s="23"/>
      <c r="W12" s="23"/>
    </row>
    <row r="13" spans="1:23" s="8" customFormat="1" ht="30" customHeight="1" x14ac:dyDescent="0.25">
      <c r="A13" s="69"/>
      <c r="B13" s="65"/>
      <c r="C13" s="137" t="s">
        <v>41</v>
      </c>
      <c r="D13" s="137"/>
      <c r="E13" s="137"/>
      <c r="F13" s="137"/>
      <c r="G13" s="137"/>
      <c r="H13" s="137"/>
      <c r="I13" s="137"/>
      <c r="J13" s="137"/>
      <c r="K13" s="137"/>
      <c r="L13" s="137"/>
      <c r="M13" s="137"/>
      <c r="N13" s="137"/>
      <c r="O13" s="137"/>
      <c r="P13" s="137"/>
      <c r="Q13" s="137"/>
      <c r="R13" s="137"/>
      <c r="S13" s="137"/>
      <c r="T13" s="137"/>
      <c r="U13" s="72"/>
      <c r="V13" s="23"/>
      <c r="W13" s="23"/>
    </row>
    <row r="14" spans="1:23" s="8" customFormat="1" ht="30" customHeight="1" x14ac:dyDescent="0.25">
      <c r="A14" s="69"/>
      <c r="B14" s="65"/>
      <c r="C14" s="137" t="s">
        <v>42</v>
      </c>
      <c r="D14" s="137"/>
      <c r="E14" s="137"/>
      <c r="F14" s="137"/>
      <c r="G14" s="137"/>
      <c r="H14" s="137"/>
      <c r="I14" s="137"/>
      <c r="J14" s="137"/>
      <c r="K14" s="137"/>
      <c r="L14" s="137"/>
      <c r="M14" s="137"/>
      <c r="N14" s="137"/>
      <c r="O14" s="137"/>
      <c r="P14" s="137"/>
      <c r="Q14" s="137"/>
      <c r="R14" s="137"/>
      <c r="S14" s="137"/>
      <c r="T14" s="137"/>
      <c r="U14" s="72"/>
      <c r="V14" s="23"/>
      <c r="W14" s="23"/>
    </row>
    <row r="15" spans="1:23" s="8" customFormat="1" ht="20.100000000000001" customHeight="1" x14ac:dyDescent="0.25">
      <c r="A15" s="69"/>
      <c r="B15" s="64"/>
      <c r="C15" s="44"/>
      <c r="D15" s="44"/>
      <c r="E15" s="44"/>
      <c r="F15" s="44"/>
      <c r="G15" s="44"/>
      <c r="H15" s="44"/>
      <c r="I15" s="44"/>
      <c r="J15" s="44"/>
      <c r="K15" s="44"/>
      <c r="L15" s="44"/>
      <c r="M15" s="44"/>
      <c r="N15" s="44"/>
      <c r="O15" s="44"/>
      <c r="P15" s="44"/>
      <c r="Q15" s="44"/>
      <c r="R15" s="44"/>
      <c r="S15" s="44"/>
      <c r="T15" s="44"/>
      <c r="U15" s="71"/>
      <c r="V15" s="23"/>
      <c r="W15" s="23"/>
    </row>
    <row r="16" spans="1:23" s="12" customFormat="1" ht="45" customHeight="1" x14ac:dyDescent="0.25">
      <c r="A16" s="73"/>
      <c r="B16" s="132" t="s">
        <v>43</v>
      </c>
      <c r="C16" s="132"/>
      <c r="D16" s="132"/>
      <c r="E16" s="132"/>
      <c r="F16" s="132"/>
      <c r="G16" s="132"/>
      <c r="H16" s="132"/>
      <c r="I16" s="132"/>
      <c r="J16" s="132"/>
      <c r="K16" s="132"/>
      <c r="L16" s="132"/>
      <c r="M16" s="132"/>
      <c r="N16" s="132"/>
      <c r="O16" s="132"/>
      <c r="P16" s="132"/>
      <c r="Q16" s="132"/>
      <c r="R16" s="132"/>
      <c r="S16" s="132"/>
      <c r="T16" s="132"/>
      <c r="U16" s="71"/>
      <c r="V16" s="43"/>
      <c r="W16" s="43"/>
    </row>
    <row r="17" spans="1:23" s="8" customFormat="1" ht="45" customHeight="1" x14ac:dyDescent="0.25">
      <c r="A17" s="69"/>
      <c r="B17" s="138" t="s">
        <v>53</v>
      </c>
      <c r="C17" s="138"/>
      <c r="D17" s="138"/>
      <c r="E17" s="138"/>
      <c r="F17" s="138"/>
      <c r="G17" s="138"/>
      <c r="H17" s="138"/>
      <c r="I17" s="138"/>
      <c r="J17" s="138"/>
      <c r="K17" s="138"/>
      <c r="L17" s="138"/>
      <c r="M17" s="138"/>
      <c r="N17" s="138"/>
      <c r="O17" s="138"/>
      <c r="P17" s="138"/>
      <c r="Q17" s="138"/>
      <c r="R17" s="138"/>
      <c r="S17" s="138"/>
      <c r="T17" s="138"/>
      <c r="U17" s="71"/>
      <c r="V17" s="23"/>
      <c r="W17" s="23"/>
    </row>
    <row r="18" spans="1:23" ht="30" customHeight="1" x14ac:dyDescent="0.25">
      <c r="A18" s="133" t="s">
        <v>128</v>
      </c>
      <c r="B18" s="134"/>
      <c r="C18" s="134"/>
      <c r="D18" s="134"/>
      <c r="E18" s="134"/>
      <c r="F18" s="134"/>
      <c r="G18" s="134"/>
      <c r="H18" s="134"/>
      <c r="I18" s="134"/>
      <c r="J18" s="134"/>
      <c r="K18" s="134"/>
      <c r="L18" s="134"/>
      <c r="M18" s="134"/>
      <c r="N18" s="134"/>
      <c r="O18" s="134"/>
      <c r="P18" s="134"/>
      <c r="Q18" s="134"/>
      <c r="R18" s="134"/>
      <c r="S18" s="134"/>
      <c r="T18" s="134"/>
      <c r="U18" s="135"/>
    </row>
    <row r="19" spans="1:23" ht="59.25" customHeight="1" x14ac:dyDescent="0.25"/>
    <row r="20" spans="1:23" ht="56.25" customHeight="1" x14ac:dyDescent="0.25"/>
    <row r="21" spans="1:23" ht="35.25" customHeight="1" x14ac:dyDescent="0.25">
      <c r="A21" s="130"/>
      <c r="B21" s="130"/>
      <c r="C21" s="130"/>
      <c r="D21" s="130"/>
      <c r="E21" s="130"/>
      <c r="F21" s="130"/>
      <c r="G21" s="130"/>
      <c r="H21" s="130"/>
      <c r="I21" s="130"/>
      <c r="J21" s="130"/>
      <c r="K21" s="130"/>
      <c r="L21" s="130"/>
      <c r="M21" s="130"/>
      <c r="N21" s="130"/>
      <c r="O21" s="130"/>
      <c r="P21" s="130"/>
      <c r="Q21" s="130"/>
      <c r="R21" s="130"/>
      <c r="S21" s="130"/>
      <c r="T21" s="130"/>
      <c r="U21" s="130"/>
      <c r="V21" s="130"/>
      <c r="W21" s="130"/>
    </row>
  </sheetData>
  <sheetProtection algorithmName="SHA-512" hashValue="4LpnfYq9Mim7ditthCo0fTEQWKzo6BskB/GR5fuR5CowDEcFIOgVSfTC7EuLOrNlzMwVj5GaXLQ8MNyi/c/t2Q==" saltValue="9Q/I/J7QGkjEJ9X0niTibw==" spinCount="100000" sheet="1" objects="1" scenarios="1"/>
  <mergeCells count="16">
    <mergeCell ref="A2:U2"/>
    <mergeCell ref="A21:W21"/>
    <mergeCell ref="B6:T6"/>
    <mergeCell ref="A18:U18"/>
    <mergeCell ref="B3:T3"/>
    <mergeCell ref="B5:T5"/>
    <mergeCell ref="C7:T7"/>
    <mergeCell ref="C8:T8"/>
    <mergeCell ref="C9:T9"/>
    <mergeCell ref="C10:T10"/>
    <mergeCell ref="B11:T11"/>
    <mergeCell ref="C12:T12"/>
    <mergeCell ref="C13:T13"/>
    <mergeCell ref="C14:T14"/>
    <mergeCell ref="B16:T16"/>
    <mergeCell ref="B17:T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185"/>
  <sheetViews>
    <sheetView showGridLines="0" tabSelected="1" topLeftCell="A26" zoomScaleNormal="100" workbookViewId="0">
      <selection activeCell="E26" sqref="E26:G26"/>
    </sheetView>
  </sheetViews>
  <sheetFormatPr defaultRowHeight="15" x14ac:dyDescent="0.25"/>
  <cols>
    <col min="1" max="1" width="10.28515625" style="6" customWidth="1"/>
    <col min="2" max="2" width="24.140625" style="6" customWidth="1"/>
    <col min="3" max="4" width="5.28515625" style="99" customWidth="1"/>
    <col min="5" max="5" width="35.5703125" style="6" customWidth="1"/>
    <col min="6" max="6" width="30.42578125" style="6" customWidth="1"/>
    <col min="7" max="7" width="21.42578125" style="6" customWidth="1"/>
    <col min="8" max="8" width="25.5703125" style="6" customWidth="1"/>
    <col min="9" max="9" width="22.5703125" style="6" customWidth="1"/>
    <col min="10" max="10" width="13.5703125" style="26" hidden="1" customWidth="1"/>
    <col min="11" max="11" width="10.85546875" style="6" customWidth="1"/>
    <col min="12" max="12" width="13.5703125" style="6" customWidth="1"/>
    <col min="13" max="13" width="19.28515625" style="6" customWidth="1"/>
    <col min="14" max="16384" width="9.140625" style="6"/>
  </cols>
  <sheetData>
    <row r="1" spans="1:11" ht="219.75" customHeight="1" x14ac:dyDescent="0.25">
      <c r="K1" s="10"/>
    </row>
    <row r="2" spans="1:11" ht="39" customHeight="1" thickBot="1" x14ac:dyDescent="0.3">
      <c r="A2" s="209" t="s">
        <v>13</v>
      </c>
      <c r="B2" s="209"/>
      <c r="C2" s="209"/>
      <c r="D2" s="209"/>
      <c r="E2" s="209"/>
      <c r="F2" s="209"/>
      <c r="G2" s="209"/>
      <c r="H2" s="209"/>
      <c r="I2" s="209"/>
      <c r="J2" s="60" t="s">
        <v>12</v>
      </c>
    </row>
    <row r="3" spans="1:11" ht="24.95" customHeight="1" x14ac:dyDescent="0.25">
      <c r="A3" s="197" t="s">
        <v>1</v>
      </c>
      <c r="B3" s="198"/>
      <c r="C3" s="198"/>
      <c r="D3" s="198" t="s">
        <v>3</v>
      </c>
      <c r="E3" s="198"/>
      <c r="F3" s="77" t="s">
        <v>2</v>
      </c>
      <c r="G3" s="76" t="s">
        <v>54</v>
      </c>
      <c r="H3" s="226"/>
      <c r="I3" s="227"/>
      <c r="J3" s="61" t="s">
        <v>9</v>
      </c>
    </row>
    <row r="4" spans="1:11" ht="24.95" customHeight="1" thickBot="1" x14ac:dyDescent="0.3">
      <c r="A4" s="212"/>
      <c r="B4" s="210"/>
      <c r="C4" s="210"/>
      <c r="D4" s="210"/>
      <c r="E4" s="210"/>
      <c r="F4" s="74"/>
      <c r="G4" s="78" t="s">
        <v>55</v>
      </c>
      <c r="H4" s="228"/>
      <c r="I4" s="229"/>
      <c r="J4" s="61" t="s">
        <v>8</v>
      </c>
    </row>
    <row r="5" spans="1:11" ht="24.75" customHeight="1" x14ac:dyDescent="0.25">
      <c r="A5" s="197" t="s">
        <v>75</v>
      </c>
      <c r="B5" s="198"/>
      <c r="C5" s="198"/>
      <c r="D5" s="198" t="s">
        <v>3</v>
      </c>
      <c r="E5" s="198"/>
      <c r="F5" s="77" t="s">
        <v>2</v>
      </c>
      <c r="G5" s="78" t="s">
        <v>73</v>
      </c>
      <c r="H5" s="228"/>
      <c r="I5" s="229"/>
      <c r="J5" s="53" t="s">
        <v>10</v>
      </c>
    </row>
    <row r="6" spans="1:11" ht="24.75" customHeight="1" thickBot="1" x14ac:dyDescent="0.3">
      <c r="A6" s="213"/>
      <c r="B6" s="214"/>
      <c r="C6" s="214"/>
      <c r="D6" s="214"/>
      <c r="E6" s="214"/>
      <c r="F6" s="75"/>
      <c r="G6" s="79" t="s">
        <v>72</v>
      </c>
      <c r="H6" s="230"/>
      <c r="I6" s="231"/>
      <c r="J6" s="53" t="s">
        <v>0</v>
      </c>
    </row>
    <row r="7" spans="1:11" ht="20.100000000000001" customHeight="1" thickBot="1" x14ac:dyDescent="0.3">
      <c r="A7" s="7"/>
      <c r="B7" s="7"/>
      <c r="C7" s="100"/>
      <c r="D7" s="100"/>
      <c r="E7" s="7"/>
      <c r="F7" s="7"/>
      <c r="G7" s="7"/>
      <c r="H7" s="7"/>
      <c r="I7" s="7"/>
      <c r="J7" s="53"/>
    </row>
    <row r="8" spans="1:11" ht="20.100000000000001" customHeight="1" x14ac:dyDescent="0.25">
      <c r="A8" s="221" t="s">
        <v>18</v>
      </c>
      <c r="B8" s="223" t="s">
        <v>22</v>
      </c>
      <c r="C8" s="219" t="s">
        <v>16</v>
      </c>
      <c r="D8" s="220"/>
      <c r="E8" s="199" t="s">
        <v>21</v>
      </c>
      <c r="F8" s="215"/>
      <c r="G8" s="216"/>
      <c r="H8" s="199" t="s">
        <v>19</v>
      </c>
      <c r="I8" s="200"/>
      <c r="J8" s="53"/>
    </row>
    <row r="9" spans="1:11" s="8" customFormat="1" ht="60" customHeight="1" thickBot="1" x14ac:dyDescent="0.3">
      <c r="A9" s="222"/>
      <c r="B9" s="224"/>
      <c r="C9" s="101" t="s">
        <v>23</v>
      </c>
      <c r="D9" s="116" t="s">
        <v>17</v>
      </c>
      <c r="E9" s="201"/>
      <c r="F9" s="217"/>
      <c r="G9" s="218"/>
      <c r="H9" s="201"/>
      <c r="I9" s="202"/>
      <c r="J9" s="53"/>
    </row>
    <row r="10" spans="1:11" s="10" customFormat="1" ht="20.100000000000001" customHeight="1" x14ac:dyDescent="0.25">
      <c r="A10" s="9"/>
      <c r="B10" s="9"/>
      <c r="C10" s="102"/>
      <c r="D10" s="117"/>
      <c r="E10" s="9"/>
      <c r="F10" s="9"/>
      <c r="G10" s="9"/>
      <c r="H10" s="9"/>
      <c r="I10" s="9"/>
      <c r="J10" s="54"/>
    </row>
    <row r="11" spans="1:11" ht="30" customHeight="1" x14ac:dyDescent="0.25">
      <c r="A11" s="164" t="s">
        <v>11</v>
      </c>
      <c r="B11" s="164"/>
      <c r="C11" s="164"/>
      <c r="D11" s="164"/>
      <c r="E11" s="164"/>
      <c r="F11" s="164"/>
      <c r="G11" s="164"/>
      <c r="H11" s="164"/>
      <c r="I11" s="164"/>
      <c r="J11" s="55"/>
    </row>
    <row r="12" spans="1:11" ht="45" customHeight="1" x14ac:dyDescent="0.25">
      <c r="A12" s="51">
        <v>1</v>
      </c>
      <c r="B12" s="42"/>
      <c r="C12" s="204" t="s">
        <v>20</v>
      </c>
      <c r="D12" s="204">
        <v>3</v>
      </c>
      <c r="E12" s="163" t="s">
        <v>56</v>
      </c>
      <c r="F12" s="163"/>
      <c r="G12" s="163"/>
      <c r="H12" s="162"/>
      <c r="I12" s="162"/>
      <c r="J12" s="56">
        <v>1</v>
      </c>
      <c r="K12" s="14"/>
    </row>
    <row r="13" spans="1:11" ht="67.5" customHeight="1" x14ac:dyDescent="0.25">
      <c r="A13" s="51">
        <v>2</v>
      </c>
      <c r="B13" s="11"/>
      <c r="C13" s="204" t="s">
        <v>20</v>
      </c>
      <c r="D13" s="204"/>
      <c r="E13" s="163" t="s">
        <v>77</v>
      </c>
      <c r="F13" s="163"/>
      <c r="G13" s="163"/>
      <c r="H13" s="173"/>
      <c r="I13" s="162"/>
      <c r="J13" s="57">
        <v>1</v>
      </c>
      <c r="K13" s="14"/>
    </row>
    <row r="14" spans="1:11" s="12" customFormat="1" ht="45" customHeight="1" x14ac:dyDescent="0.25">
      <c r="A14" s="51">
        <v>3</v>
      </c>
      <c r="B14" s="11"/>
      <c r="C14" s="204" t="s">
        <v>20</v>
      </c>
      <c r="D14" s="204"/>
      <c r="E14" s="205" t="s">
        <v>74</v>
      </c>
      <c r="F14" s="206"/>
      <c r="G14" s="206"/>
      <c r="H14" s="208"/>
      <c r="I14" s="208"/>
      <c r="J14" s="58">
        <v>1</v>
      </c>
      <c r="K14" s="43"/>
    </row>
    <row r="15" spans="1:11" s="12" customFormat="1" ht="45" customHeight="1" x14ac:dyDescent="0.25">
      <c r="A15" s="82">
        <v>4</v>
      </c>
      <c r="B15" s="11"/>
      <c r="C15" s="204" t="s">
        <v>20</v>
      </c>
      <c r="D15" s="204"/>
      <c r="E15" s="205" t="s">
        <v>78</v>
      </c>
      <c r="F15" s="206"/>
      <c r="G15" s="206"/>
      <c r="H15" s="208"/>
      <c r="I15" s="208"/>
      <c r="J15" s="58">
        <v>1</v>
      </c>
      <c r="K15" s="43"/>
    </row>
    <row r="16" spans="1:11" s="12" customFormat="1" ht="52.5" customHeight="1" x14ac:dyDescent="0.25">
      <c r="A16" s="139">
        <v>5</v>
      </c>
      <c r="B16" s="144"/>
      <c r="C16" s="253" t="s">
        <v>20</v>
      </c>
      <c r="D16" s="254"/>
      <c r="E16" s="148" t="s">
        <v>79</v>
      </c>
      <c r="F16" s="149"/>
      <c r="G16" s="150"/>
      <c r="H16" s="225" t="s">
        <v>155</v>
      </c>
      <c r="I16" s="225"/>
      <c r="J16" s="58">
        <v>1</v>
      </c>
      <c r="K16" s="43"/>
    </row>
    <row r="17" spans="1:13" s="12" customFormat="1" ht="24.75" customHeight="1" x14ac:dyDescent="0.25">
      <c r="A17" s="141"/>
      <c r="B17" s="145"/>
      <c r="C17" s="255"/>
      <c r="D17" s="256"/>
      <c r="E17" s="151"/>
      <c r="F17" s="152"/>
      <c r="G17" s="153"/>
      <c r="H17" s="257"/>
      <c r="I17" s="258"/>
      <c r="J17" s="58"/>
      <c r="K17" s="43"/>
    </row>
    <row r="18" spans="1:13" s="12" customFormat="1" ht="45" customHeight="1" x14ac:dyDescent="0.25">
      <c r="A18" s="82">
        <v>6</v>
      </c>
      <c r="B18" s="11"/>
      <c r="C18" s="204" t="s">
        <v>20</v>
      </c>
      <c r="D18" s="204"/>
      <c r="E18" s="163" t="s">
        <v>172</v>
      </c>
      <c r="F18" s="235"/>
      <c r="G18" s="235"/>
      <c r="H18" s="208"/>
      <c r="I18" s="208"/>
      <c r="J18" s="58">
        <v>1</v>
      </c>
      <c r="K18" s="43"/>
    </row>
    <row r="19" spans="1:13" s="12" customFormat="1" ht="54.95" customHeight="1" x14ac:dyDescent="0.25">
      <c r="A19" s="82">
        <v>7</v>
      </c>
      <c r="B19" s="11"/>
      <c r="C19" s="204" t="s">
        <v>20</v>
      </c>
      <c r="D19" s="204"/>
      <c r="E19" s="163" t="s">
        <v>173</v>
      </c>
      <c r="F19" s="235"/>
      <c r="G19" s="235"/>
      <c r="H19" s="208"/>
      <c r="I19" s="208"/>
      <c r="J19" s="58">
        <v>1</v>
      </c>
      <c r="K19" s="43"/>
    </row>
    <row r="20" spans="1:13" s="12" customFormat="1" ht="45" customHeight="1" x14ac:dyDescent="0.25">
      <c r="A20" s="82">
        <v>8</v>
      </c>
      <c r="B20" s="11"/>
      <c r="C20" s="204" t="s">
        <v>20</v>
      </c>
      <c r="D20" s="204"/>
      <c r="E20" s="205" t="s">
        <v>174</v>
      </c>
      <c r="F20" s="206"/>
      <c r="G20" s="206"/>
      <c r="H20" s="207"/>
      <c r="I20" s="208"/>
      <c r="J20" s="58">
        <v>1</v>
      </c>
      <c r="K20" s="43"/>
    </row>
    <row r="21" spans="1:13" s="12" customFormat="1" ht="45" customHeight="1" x14ac:dyDescent="0.25">
      <c r="A21" s="82">
        <v>9</v>
      </c>
      <c r="B21" s="11"/>
      <c r="C21" s="204" t="s">
        <v>20</v>
      </c>
      <c r="D21" s="204"/>
      <c r="E21" s="205" t="s">
        <v>175</v>
      </c>
      <c r="F21" s="206"/>
      <c r="G21" s="206"/>
      <c r="H21" s="207"/>
      <c r="I21" s="208"/>
      <c r="J21" s="58">
        <v>1</v>
      </c>
      <c r="K21" s="43"/>
    </row>
    <row r="22" spans="1:13" s="12" customFormat="1" ht="45" customHeight="1" x14ac:dyDescent="0.25">
      <c r="A22" s="82">
        <v>10</v>
      </c>
      <c r="B22" s="11"/>
      <c r="C22" s="204" t="s">
        <v>20</v>
      </c>
      <c r="D22" s="204"/>
      <c r="E22" s="205" t="s">
        <v>176</v>
      </c>
      <c r="F22" s="206"/>
      <c r="G22" s="206"/>
      <c r="H22" s="207"/>
      <c r="I22" s="208"/>
      <c r="J22" s="58">
        <v>1</v>
      </c>
      <c r="K22" s="43"/>
    </row>
    <row r="23" spans="1:13" ht="20.100000000000001" customHeight="1" x14ac:dyDescent="0.25">
      <c r="A23" s="13"/>
      <c r="B23" s="16"/>
      <c r="C23" s="103"/>
      <c r="D23" s="118"/>
      <c r="E23" s="15"/>
      <c r="F23" s="15"/>
      <c r="G23" s="15"/>
      <c r="H23" s="15"/>
      <c r="I23" s="15"/>
      <c r="K23" s="14"/>
      <c r="L23" s="14"/>
      <c r="M23" s="16"/>
    </row>
    <row r="24" spans="1:13" ht="30" customHeight="1" x14ac:dyDescent="0.25">
      <c r="A24" s="164" t="s">
        <v>5</v>
      </c>
      <c r="B24" s="164"/>
      <c r="C24" s="164"/>
      <c r="D24" s="164"/>
      <c r="E24" s="164"/>
      <c r="F24" s="164"/>
      <c r="G24" s="164"/>
      <c r="H24" s="164"/>
      <c r="I24" s="164"/>
      <c r="K24" s="14"/>
    </row>
    <row r="25" spans="1:13" s="17" customFormat="1" ht="45" customHeight="1" x14ac:dyDescent="0.25">
      <c r="A25" s="139">
        <v>11</v>
      </c>
      <c r="B25" s="144"/>
      <c r="C25" s="156">
        <f>IF(J25=4,0,1)</f>
        <v>1</v>
      </c>
      <c r="D25" s="154">
        <f>IF(OR(J25=2,J25=3),1,0)</f>
        <v>0</v>
      </c>
      <c r="E25" s="163" t="s">
        <v>57</v>
      </c>
      <c r="F25" s="163"/>
      <c r="G25" s="163"/>
      <c r="H25" s="187" t="s">
        <v>26</v>
      </c>
      <c r="I25" s="188"/>
      <c r="J25" s="56">
        <v>1</v>
      </c>
    </row>
    <row r="26" spans="1:13" s="17" customFormat="1" ht="18.75" customHeight="1" x14ac:dyDescent="0.25">
      <c r="A26" s="141"/>
      <c r="B26" s="145"/>
      <c r="C26" s="157"/>
      <c r="D26" s="155"/>
      <c r="E26" s="179" t="s">
        <v>181</v>
      </c>
      <c r="F26" s="179"/>
      <c r="G26" s="179"/>
      <c r="H26" s="189"/>
      <c r="I26" s="190"/>
      <c r="J26" s="56">
        <v>1</v>
      </c>
    </row>
    <row r="27" spans="1:13" s="17" customFormat="1" ht="75" customHeight="1" x14ac:dyDescent="0.25">
      <c r="A27" s="82">
        <v>12</v>
      </c>
      <c r="B27" s="11"/>
      <c r="C27" s="98">
        <f>IF(J27=4,0,1)</f>
        <v>1</v>
      </c>
      <c r="D27" s="119">
        <f>IF(OR(J27=2,J27=3),1,0)</f>
        <v>0</v>
      </c>
      <c r="E27" s="163" t="s">
        <v>80</v>
      </c>
      <c r="F27" s="163"/>
      <c r="G27" s="163"/>
      <c r="H27" s="162"/>
      <c r="I27" s="162"/>
      <c r="J27" s="56">
        <v>1</v>
      </c>
    </row>
    <row r="28" spans="1:13" s="17" customFormat="1" ht="45" customHeight="1" x14ac:dyDescent="0.25">
      <c r="A28" s="87">
        <v>13</v>
      </c>
      <c r="B28" s="11"/>
      <c r="C28" s="98">
        <f>IF(J28=4,0,1)</f>
        <v>1</v>
      </c>
      <c r="D28" s="119">
        <f>IF(OR(J28=2,J28=3),1,0)</f>
        <v>0</v>
      </c>
      <c r="E28" s="163" t="s">
        <v>130</v>
      </c>
      <c r="F28" s="163"/>
      <c r="G28" s="163"/>
      <c r="H28" s="162"/>
      <c r="I28" s="162"/>
      <c r="J28" s="56">
        <v>1</v>
      </c>
    </row>
    <row r="29" spans="1:13" s="17" customFormat="1" ht="45" customHeight="1" x14ac:dyDescent="0.25">
      <c r="A29" s="89">
        <v>14</v>
      </c>
      <c r="B29" s="90"/>
      <c r="C29" s="104">
        <f>IF(J29=4,0,1)</f>
        <v>1</v>
      </c>
      <c r="D29" s="120">
        <f>IF(OR(J29=2,J29=3),1,0)</f>
        <v>0</v>
      </c>
      <c r="E29" s="211" t="s">
        <v>27</v>
      </c>
      <c r="F29" s="211"/>
      <c r="G29" s="211"/>
      <c r="H29" s="203"/>
      <c r="I29" s="203"/>
      <c r="J29" s="56">
        <v>1</v>
      </c>
    </row>
    <row r="30" spans="1:13" s="17" customFormat="1" ht="45" customHeight="1" x14ac:dyDescent="0.25">
      <c r="A30" s="243">
        <v>15</v>
      </c>
      <c r="B30" s="144"/>
      <c r="C30" s="156">
        <f>IF(J30=4,0,1)</f>
        <v>1</v>
      </c>
      <c r="D30" s="154">
        <f>IF(OR(J30=2,J30=3),1,0)</f>
        <v>0</v>
      </c>
      <c r="E30" s="149" t="s">
        <v>81</v>
      </c>
      <c r="F30" s="149"/>
      <c r="G30" s="149"/>
      <c r="H30" s="161" t="s">
        <v>31</v>
      </c>
      <c r="I30" s="161"/>
      <c r="J30" s="56">
        <v>1</v>
      </c>
    </row>
    <row r="31" spans="1:13" s="17" customFormat="1" ht="24.75" customHeight="1" x14ac:dyDescent="0.25">
      <c r="A31" s="244"/>
      <c r="B31" s="165"/>
      <c r="C31" s="169"/>
      <c r="D31" s="168"/>
      <c r="E31" s="159"/>
      <c r="F31" s="159"/>
      <c r="G31" s="159"/>
      <c r="H31" s="146"/>
      <c r="I31" s="147"/>
      <c r="J31" s="56"/>
    </row>
    <row r="32" spans="1:13" s="17" customFormat="1" ht="24.75" customHeight="1" x14ac:dyDescent="0.25">
      <c r="A32" s="244"/>
      <c r="B32" s="165"/>
      <c r="C32" s="169"/>
      <c r="D32" s="168"/>
      <c r="E32" s="159"/>
      <c r="F32" s="159"/>
      <c r="G32" s="159"/>
      <c r="H32" s="146"/>
      <c r="I32" s="147"/>
      <c r="J32" s="56"/>
    </row>
    <row r="33" spans="1:11" s="17" customFormat="1" ht="49.5" customHeight="1" x14ac:dyDescent="0.25">
      <c r="A33" s="244"/>
      <c r="B33" s="165"/>
      <c r="C33" s="169"/>
      <c r="D33" s="168"/>
      <c r="E33" s="159"/>
      <c r="F33" s="159"/>
      <c r="G33" s="159"/>
      <c r="H33" s="178"/>
      <c r="I33" s="178"/>
      <c r="J33" s="56">
        <v>1</v>
      </c>
    </row>
    <row r="34" spans="1:11" s="17" customFormat="1" ht="24.95" customHeight="1" x14ac:dyDescent="0.25">
      <c r="A34" s="244"/>
      <c r="B34" s="165"/>
      <c r="C34" s="169"/>
      <c r="D34" s="168"/>
      <c r="E34" s="159"/>
      <c r="F34" s="159"/>
      <c r="G34" s="159"/>
      <c r="H34" s="178"/>
      <c r="I34" s="178"/>
      <c r="J34" s="56"/>
    </row>
    <row r="35" spans="1:11" s="17" customFormat="1" ht="24.95" customHeight="1" x14ac:dyDescent="0.25">
      <c r="A35" s="244"/>
      <c r="B35" s="165"/>
      <c r="C35" s="169"/>
      <c r="D35" s="168"/>
      <c r="E35" s="159"/>
      <c r="F35" s="159"/>
      <c r="G35" s="159"/>
      <c r="H35" s="178"/>
      <c r="I35" s="178"/>
      <c r="J35" s="56"/>
    </row>
    <row r="36" spans="1:11" s="17" customFormat="1" ht="82.5" customHeight="1" x14ac:dyDescent="0.25">
      <c r="A36" s="245"/>
      <c r="B36" s="145"/>
      <c r="C36" s="157"/>
      <c r="D36" s="155"/>
      <c r="E36" s="152"/>
      <c r="F36" s="152"/>
      <c r="G36" s="152"/>
      <c r="H36" s="246" t="s">
        <v>148</v>
      </c>
      <c r="I36" s="147"/>
      <c r="J36" s="56"/>
    </row>
    <row r="37" spans="1:11" s="22" customFormat="1" ht="20.100000000000001" customHeight="1" x14ac:dyDescent="0.25">
      <c r="A37" s="19"/>
      <c r="B37" s="20"/>
      <c r="C37" s="105"/>
      <c r="D37" s="107"/>
      <c r="E37" s="21"/>
      <c r="F37" s="21"/>
      <c r="G37" s="21"/>
      <c r="H37" s="21"/>
      <c r="I37" s="21"/>
      <c r="J37" s="62"/>
    </row>
    <row r="38" spans="1:11" s="8" customFormat="1" ht="30" customHeight="1" x14ac:dyDescent="0.25">
      <c r="A38" s="164" t="s">
        <v>58</v>
      </c>
      <c r="B38" s="164"/>
      <c r="C38" s="164"/>
      <c r="D38" s="164"/>
      <c r="E38" s="164"/>
      <c r="F38" s="164"/>
      <c r="G38" s="164"/>
      <c r="H38" s="164"/>
      <c r="I38" s="164"/>
      <c r="J38" s="26"/>
      <c r="K38" s="23"/>
    </row>
    <row r="39" spans="1:11" s="8" customFormat="1" ht="45" customHeight="1" x14ac:dyDescent="0.25">
      <c r="A39" s="51">
        <v>16</v>
      </c>
      <c r="B39" s="52"/>
      <c r="C39" s="98">
        <f>SUM(C40:C43)</f>
        <v>4</v>
      </c>
      <c r="D39" s="119">
        <f>SUM(D40:D43)</f>
        <v>0</v>
      </c>
      <c r="E39" s="172" t="s">
        <v>59</v>
      </c>
      <c r="F39" s="172"/>
      <c r="G39" s="172"/>
      <c r="H39" s="162"/>
      <c r="I39" s="162"/>
      <c r="J39" s="26"/>
      <c r="K39" s="23"/>
    </row>
    <row r="40" spans="1:11" ht="97.5" customHeight="1" x14ac:dyDescent="0.25">
      <c r="A40" s="51">
        <v>16.100000000000001</v>
      </c>
      <c r="B40" s="11"/>
      <c r="C40" s="106">
        <f>IF(J40=4,0,1)</f>
        <v>1</v>
      </c>
      <c r="D40" s="121">
        <f>IF(OR(J40=2,J40=3),1,0)</f>
        <v>0</v>
      </c>
      <c r="E40" s="184" t="s">
        <v>82</v>
      </c>
      <c r="F40" s="185"/>
      <c r="G40" s="186"/>
      <c r="H40" s="161" t="s">
        <v>147</v>
      </c>
      <c r="I40" s="161"/>
      <c r="J40" s="58">
        <v>1</v>
      </c>
      <c r="K40" s="14"/>
    </row>
    <row r="41" spans="1:11" ht="45" customHeight="1" x14ac:dyDescent="0.25">
      <c r="A41" s="51">
        <v>16.2</v>
      </c>
      <c r="B41" s="11"/>
      <c r="C41" s="106">
        <f>IF(J41=4,0,1)</f>
        <v>1</v>
      </c>
      <c r="D41" s="121">
        <f>IF(OR(J41=2,J41=3),1,0)</f>
        <v>0</v>
      </c>
      <c r="E41" s="163" t="s">
        <v>145</v>
      </c>
      <c r="F41" s="163"/>
      <c r="G41" s="163"/>
      <c r="H41" s="161" t="s">
        <v>146</v>
      </c>
      <c r="I41" s="161"/>
      <c r="J41" s="58">
        <v>1</v>
      </c>
    </row>
    <row r="42" spans="1:11" ht="45" customHeight="1" x14ac:dyDescent="0.25">
      <c r="A42" s="51">
        <v>16.3</v>
      </c>
      <c r="B42" s="11"/>
      <c r="C42" s="106">
        <f>IF(J42=4,0,1)</f>
        <v>1</v>
      </c>
      <c r="D42" s="121">
        <f>IF(OR(J42=2,J42=3),1,0)</f>
        <v>0</v>
      </c>
      <c r="E42" s="163" t="s">
        <v>83</v>
      </c>
      <c r="F42" s="163"/>
      <c r="G42" s="163"/>
      <c r="H42" s="162"/>
      <c r="I42" s="162"/>
      <c r="J42" s="58">
        <v>1</v>
      </c>
      <c r="K42" s="14"/>
    </row>
    <row r="43" spans="1:11" ht="45" customHeight="1" x14ac:dyDescent="0.25">
      <c r="A43" s="51">
        <v>16.399999999999999</v>
      </c>
      <c r="B43" s="11"/>
      <c r="C43" s="106">
        <f>IF(J43=4,0,1)</f>
        <v>1</v>
      </c>
      <c r="D43" s="121">
        <f>IF(OR(J43=2,J43=3),1,0)</f>
        <v>0</v>
      </c>
      <c r="E43" s="163" t="s">
        <v>84</v>
      </c>
      <c r="F43" s="163"/>
      <c r="G43" s="163"/>
      <c r="H43" s="162"/>
      <c r="I43" s="162"/>
      <c r="J43" s="58">
        <v>1</v>
      </c>
    </row>
    <row r="44" spans="1:11" ht="45" customHeight="1" x14ac:dyDescent="0.25">
      <c r="A44" s="83">
        <v>17</v>
      </c>
      <c r="B44" s="52"/>
      <c r="C44" s="98">
        <f>SUM(C45:C48)</f>
        <v>3</v>
      </c>
      <c r="D44" s="119">
        <f>SUM(D45:D48)</f>
        <v>0</v>
      </c>
      <c r="E44" s="172" t="s">
        <v>85</v>
      </c>
      <c r="F44" s="172"/>
      <c r="G44" s="172"/>
      <c r="H44" s="161" t="s">
        <v>131</v>
      </c>
      <c r="I44" s="161"/>
      <c r="J44" s="58"/>
    </row>
    <row r="45" spans="1:11" ht="54.95" customHeight="1" x14ac:dyDescent="0.25">
      <c r="A45" s="88">
        <v>17.100000000000001</v>
      </c>
      <c r="B45" s="11"/>
      <c r="C45" s="106">
        <f>IF(J45=4,0,1)</f>
        <v>1</v>
      </c>
      <c r="D45" s="121">
        <f>IF(OR(J45=2,J45=3),1,0)</f>
        <v>0</v>
      </c>
      <c r="E45" s="163" t="s">
        <v>86</v>
      </c>
      <c r="F45" s="163"/>
      <c r="G45" s="163"/>
      <c r="H45" s="161"/>
      <c r="I45" s="161"/>
      <c r="J45" s="58">
        <v>1</v>
      </c>
      <c r="K45" s="14"/>
    </row>
    <row r="46" spans="1:11" ht="45" customHeight="1" x14ac:dyDescent="0.25">
      <c r="A46" s="88">
        <v>17.2</v>
      </c>
      <c r="B46" s="11"/>
      <c r="C46" s="106">
        <f>IF(J46=4,0,1)</f>
        <v>1</v>
      </c>
      <c r="D46" s="121">
        <f>IF(OR(J46=2,J46=3),1,0)</f>
        <v>0</v>
      </c>
      <c r="E46" s="163" t="s">
        <v>87</v>
      </c>
      <c r="F46" s="163"/>
      <c r="G46" s="163"/>
      <c r="H46" s="161"/>
      <c r="I46" s="161"/>
      <c r="J46" s="58">
        <v>1</v>
      </c>
    </row>
    <row r="47" spans="1:11" ht="45" customHeight="1" x14ac:dyDescent="0.25">
      <c r="A47" s="88">
        <v>17.3</v>
      </c>
      <c r="B47" s="11"/>
      <c r="C47" s="106">
        <f>IF(J47=4,0,1)</f>
        <v>1</v>
      </c>
      <c r="D47" s="121">
        <f>IF(OR(J47=2,J47=3),1,0)</f>
        <v>0</v>
      </c>
      <c r="E47" s="163" t="s">
        <v>88</v>
      </c>
      <c r="F47" s="163"/>
      <c r="G47" s="163"/>
      <c r="H47" s="161"/>
      <c r="I47" s="161"/>
      <c r="J47" s="58">
        <v>1</v>
      </c>
      <c r="K47" s="14"/>
    </row>
    <row r="48" spans="1:11" ht="45" customHeight="1" x14ac:dyDescent="0.25">
      <c r="A48" s="88">
        <v>17.399999999999999</v>
      </c>
      <c r="B48" s="11"/>
      <c r="C48" s="106"/>
      <c r="D48" s="121">
        <f>IF(OR(J48=2,J48=3),1,0)</f>
        <v>0</v>
      </c>
      <c r="E48" s="163" t="s">
        <v>149</v>
      </c>
      <c r="F48" s="163"/>
      <c r="G48" s="163"/>
      <c r="H48" s="161" t="s">
        <v>150</v>
      </c>
      <c r="I48" s="161"/>
      <c r="J48" s="58">
        <v>1</v>
      </c>
    </row>
    <row r="49" spans="1:11" ht="45" customHeight="1" x14ac:dyDescent="0.25">
      <c r="A49" s="51">
        <v>18</v>
      </c>
      <c r="B49" s="52"/>
      <c r="C49" s="98">
        <f>SUM(C50:C51)</f>
        <v>2</v>
      </c>
      <c r="D49" s="119">
        <f>SUM(D50:D52)</f>
        <v>0</v>
      </c>
      <c r="E49" s="163" t="s">
        <v>89</v>
      </c>
      <c r="F49" s="163"/>
      <c r="G49" s="163"/>
      <c r="H49" s="161" t="s">
        <v>132</v>
      </c>
      <c r="I49" s="161"/>
      <c r="J49" s="58">
        <v>1</v>
      </c>
    </row>
    <row r="50" spans="1:11" ht="45" customHeight="1" x14ac:dyDescent="0.25">
      <c r="A50" s="88">
        <v>18.100000000000001</v>
      </c>
      <c r="B50" s="11"/>
      <c r="C50" s="106">
        <f>IF(J50=4,0,1)</f>
        <v>1</v>
      </c>
      <c r="D50" s="121">
        <f>IF(OR(J50=2,J50=3),1,0)</f>
        <v>0</v>
      </c>
      <c r="E50" s="163" t="s">
        <v>90</v>
      </c>
      <c r="F50" s="163"/>
      <c r="G50" s="163"/>
      <c r="H50" s="161" t="s">
        <v>133</v>
      </c>
      <c r="I50" s="161"/>
      <c r="J50" s="58">
        <v>1</v>
      </c>
    </row>
    <row r="51" spans="1:11" ht="60" customHeight="1" x14ac:dyDescent="0.25">
      <c r="A51" s="88">
        <v>18.2</v>
      </c>
      <c r="B51" s="11"/>
      <c r="C51" s="106">
        <f>IF(J51=4,0,1)</f>
        <v>1</v>
      </c>
      <c r="D51" s="121">
        <f>IF(OR(J51=2,J51=3),1,0)</f>
        <v>0</v>
      </c>
      <c r="E51" s="163" t="s">
        <v>143</v>
      </c>
      <c r="F51" s="163"/>
      <c r="G51" s="163"/>
      <c r="H51" s="161" t="s">
        <v>151</v>
      </c>
      <c r="I51" s="161"/>
      <c r="J51" s="58">
        <v>1</v>
      </c>
    </row>
    <row r="52" spans="1:11" ht="60" customHeight="1" x14ac:dyDescent="0.25">
      <c r="A52" s="139">
        <v>18.3</v>
      </c>
      <c r="B52" s="144"/>
      <c r="C52" s="142"/>
      <c r="D52" s="170">
        <f>IF(OR(J52=2,J52=3),1,0)</f>
        <v>0</v>
      </c>
      <c r="E52" s="148" t="s">
        <v>141</v>
      </c>
      <c r="F52" s="149"/>
      <c r="G52" s="150"/>
      <c r="H52" s="161" t="s">
        <v>134</v>
      </c>
      <c r="I52" s="161"/>
      <c r="J52" s="58">
        <v>1</v>
      </c>
    </row>
    <row r="53" spans="1:11" ht="24.75" customHeight="1" x14ac:dyDescent="0.25">
      <c r="A53" s="140"/>
      <c r="B53" s="165"/>
      <c r="C53" s="247"/>
      <c r="D53" s="248"/>
      <c r="E53" s="158"/>
      <c r="F53" s="159"/>
      <c r="G53" s="160"/>
      <c r="H53" s="146"/>
      <c r="I53" s="147"/>
      <c r="J53" s="58"/>
    </row>
    <row r="54" spans="1:11" ht="24.75" customHeight="1" x14ac:dyDescent="0.25">
      <c r="A54" s="141"/>
      <c r="B54" s="145"/>
      <c r="C54" s="143"/>
      <c r="D54" s="171"/>
      <c r="E54" s="151"/>
      <c r="F54" s="152"/>
      <c r="G54" s="153"/>
      <c r="H54" s="146"/>
      <c r="I54" s="147"/>
      <c r="J54" s="58"/>
    </row>
    <row r="55" spans="1:11" ht="45" customHeight="1" x14ac:dyDescent="0.25">
      <c r="A55" s="84">
        <v>19</v>
      </c>
      <c r="B55" s="52"/>
      <c r="C55" s="98">
        <f>SUM(C56:C57)</f>
        <v>2</v>
      </c>
      <c r="D55" s="119">
        <f>SUM(D56:D58)</f>
        <v>0</v>
      </c>
      <c r="E55" s="163" t="s">
        <v>177</v>
      </c>
      <c r="F55" s="163"/>
      <c r="G55" s="163"/>
      <c r="H55" s="178"/>
      <c r="I55" s="178"/>
      <c r="J55" s="58"/>
    </row>
    <row r="56" spans="1:11" ht="45" customHeight="1" x14ac:dyDescent="0.25">
      <c r="A56" s="88">
        <v>19.100000000000001</v>
      </c>
      <c r="B56" s="11"/>
      <c r="C56" s="106">
        <f>IF(J56=4,0,1)</f>
        <v>1</v>
      </c>
      <c r="D56" s="121">
        <f>IF(OR(J56=2,J56=3),1,0)</f>
        <v>0</v>
      </c>
      <c r="E56" s="163" t="s">
        <v>91</v>
      </c>
      <c r="F56" s="163"/>
      <c r="G56" s="163"/>
      <c r="H56" s="178"/>
      <c r="I56" s="178"/>
      <c r="J56" s="58">
        <v>1</v>
      </c>
    </row>
    <row r="57" spans="1:11" ht="60" customHeight="1" x14ac:dyDescent="0.25">
      <c r="A57" s="88">
        <v>19.2</v>
      </c>
      <c r="B57" s="11"/>
      <c r="C57" s="106">
        <f>IF(J57=4,0,1)</f>
        <v>1</v>
      </c>
      <c r="D57" s="121">
        <f>IF(OR(J57=2,J57=3),1,0)</f>
        <v>0</v>
      </c>
      <c r="E57" s="184" t="s">
        <v>92</v>
      </c>
      <c r="F57" s="185"/>
      <c r="G57" s="186"/>
      <c r="H57" s="178"/>
      <c r="I57" s="178"/>
      <c r="J57" s="58">
        <v>1</v>
      </c>
    </row>
    <row r="58" spans="1:11" ht="45" customHeight="1" x14ac:dyDescent="0.25">
      <c r="A58" s="88">
        <v>19.3</v>
      </c>
      <c r="B58" s="11"/>
      <c r="C58" s="106"/>
      <c r="D58" s="121">
        <f>IF(OR(J58=2,J58=3),1,0)</f>
        <v>0</v>
      </c>
      <c r="E58" s="163" t="s">
        <v>142</v>
      </c>
      <c r="F58" s="163"/>
      <c r="G58" s="163"/>
      <c r="H58" s="178"/>
      <c r="I58" s="178"/>
      <c r="J58" s="58">
        <v>1</v>
      </c>
    </row>
    <row r="59" spans="1:11" ht="45" customHeight="1" x14ac:dyDescent="0.25">
      <c r="A59" s="84">
        <v>20</v>
      </c>
      <c r="B59" s="11"/>
      <c r="C59" s="98">
        <f>IF(J59=4,0,1)</f>
        <v>1</v>
      </c>
      <c r="D59" s="119">
        <f>IF(OR(J59=2,J59=3),1,0)</f>
        <v>0</v>
      </c>
      <c r="E59" s="163" t="s">
        <v>178</v>
      </c>
      <c r="F59" s="163"/>
      <c r="G59" s="163"/>
      <c r="H59" s="162"/>
      <c r="I59" s="162"/>
      <c r="J59" s="58">
        <v>1</v>
      </c>
    </row>
    <row r="60" spans="1:11" ht="45" customHeight="1" x14ac:dyDescent="0.25">
      <c r="A60" s="84">
        <v>21</v>
      </c>
      <c r="B60" s="11"/>
      <c r="C60" s="98">
        <f>IF(J60=4,0,1)</f>
        <v>1</v>
      </c>
      <c r="D60" s="119">
        <f>IF(OR(J60=2,J60=3),1,0)</f>
        <v>0</v>
      </c>
      <c r="E60" s="163" t="s">
        <v>179</v>
      </c>
      <c r="F60" s="163"/>
      <c r="G60" s="163"/>
      <c r="H60" s="162"/>
      <c r="I60" s="162"/>
      <c r="J60" s="58">
        <v>1</v>
      </c>
    </row>
    <row r="61" spans="1:11" s="22" customFormat="1" ht="20.100000000000001" customHeight="1" x14ac:dyDescent="0.25">
      <c r="A61" s="19"/>
      <c r="B61" s="20"/>
      <c r="C61" s="105"/>
      <c r="D61" s="107"/>
      <c r="E61" s="21"/>
      <c r="F61" s="21"/>
      <c r="G61" s="21"/>
      <c r="H61" s="21"/>
      <c r="I61" s="21"/>
      <c r="J61" s="62"/>
    </row>
    <row r="62" spans="1:11" s="8" customFormat="1" ht="30" customHeight="1" x14ac:dyDescent="0.25">
      <c r="A62" s="164" t="s">
        <v>156</v>
      </c>
      <c r="B62" s="164"/>
      <c r="C62" s="164"/>
      <c r="D62" s="164"/>
      <c r="E62" s="164"/>
      <c r="F62" s="164"/>
      <c r="G62" s="164"/>
      <c r="H62" s="164"/>
      <c r="I62" s="164"/>
      <c r="J62" s="26"/>
      <c r="K62" s="23"/>
    </row>
    <row r="63" spans="1:11" ht="45" customHeight="1" x14ac:dyDescent="0.25">
      <c r="A63" s="84">
        <v>22</v>
      </c>
      <c r="B63" s="52"/>
      <c r="C63" s="98">
        <f>SUM(C64:C67)</f>
        <v>3</v>
      </c>
      <c r="D63" s="119">
        <f>SUM(D64:D67)</f>
        <v>0</v>
      </c>
      <c r="E63" s="163" t="s">
        <v>93</v>
      </c>
      <c r="F63" s="163"/>
      <c r="G63" s="163"/>
      <c r="H63" s="161" t="s">
        <v>152</v>
      </c>
      <c r="I63" s="161"/>
      <c r="J63" s="58">
        <v>1</v>
      </c>
    </row>
    <row r="64" spans="1:11" ht="60" customHeight="1" x14ac:dyDescent="0.25">
      <c r="A64" s="139">
        <v>22.1</v>
      </c>
      <c r="B64" s="144"/>
      <c r="C64" s="142">
        <f>IF(J64=4,0,1)</f>
        <v>1</v>
      </c>
      <c r="D64" s="170">
        <f>IF(OR(J64=2,J64=3),1,0)</f>
        <v>0</v>
      </c>
      <c r="E64" s="163" t="s">
        <v>166</v>
      </c>
      <c r="F64" s="163"/>
      <c r="G64" s="163"/>
      <c r="H64" s="187" t="s">
        <v>158</v>
      </c>
      <c r="I64" s="188"/>
      <c r="J64" s="58">
        <v>1</v>
      </c>
    </row>
    <row r="65" spans="1:11" ht="18.75" x14ac:dyDescent="0.25">
      <c r="A65" s="141"/>
      <c r="B65" s="145"/>
      <c r="C65" s="143"/>
      <c r="D65" s="171"/>
      <c r="E65" s="191" t="s">
        <v>129</v>
      </c>
      <c r="F65" s="192"/>
      <c r="G65" s="193"/>
      <c r="H65" s="189"/>
      <c r="I65" s="190"/>
      <c r="J65" s="58"/>
    </row>
    <row r="66" spans="1:11" ht="60" customHeight="1" x14ac:dyDescent="0.25">
      <c r="A66" s="88">
        <v>22.2</v>
      </c>
      <c r="B66" s="11"/>
      <c r="C66" s="106">
        <f>IF(J66=4,0,1)</f>
        <v>1</v>
      </c>
      <c r="D66" s="121">
        <f>IF(OR(J66=2,J66=3),1,0)</f>
        <v>0</v>
      </c>
      <c r="E66" s="184" t="s">
        <v>157</v>
      </c>
      <c r="F66" s="185"/>
      <c r="G66" s="186"/>
      <c r="H66" s="178"/>
      <c r="I66" s="178"/>
      <c r="J66" s="58">
        <v>1</v>
      </c>
    </row>
    <row r="67" spans="1:11" ht="60" customHeight="1" x14ac:dyDescent="0.25">
      <c r="A67" s="88">
        <v>22.3</v>
      </c>
      <c r="B67" s="11"/>
      <c r="C67" s="106">
        <f>IF(J67=4,0,1)</f>
        <v>1</v>
      </c>
      <c r="D67" s="121">
        <f>IF(OR(J67=2,J67=3),1,0)</f>
        <v>0</v>
      </c>
      <c r="E67" s="163" t="s">
        <v>94</v>
      </c>
      <c r="F67" s="163"/>
      <c r="G67" s="163"/>
      <c r="H67" s="161"/>
      <c r="I67" s="161"/>
      <c r="J67" s="58">
        <v>1</v>
      </c>
    </row>
    <row r="68" spans="1:11" ht="22.5" customHeight="1" x14ac:dyDescent="0.25">
      <c r="A68" s="139">
        <v>23</v>
      </c>
      <c r="B68" s="144"/>
      <c r="C68" s="156">
        <f>IF(J68=4,0,1)</f>
        <v>1</v>
      </c>
      <c r="D68" s="154">
        <f>IF(OR(J68=2,J68=3),1,0)</f>
        <v>0</v>
      </c>
      <c r="E68" s="148" t="s">
        <v>95</v>
      </c>
      <c r="F68" s="149"/>
      <c r="G68" s="150"/>
      <c r="H68" s="146" t="s">
        <v>32</v>
      </c>
      <c r="I68" s="147"/>
      <c r="J68" s="58">
        <v>1</v>
      </c>
    </row>
    <row r="69" spans="1:11" ht="22.5" customHeight="1" x14ac:dyDescent="0.25">
      <c r="A69" s="141"/>
      <c r="B69" s="145"/>
      <c r="C69" s="157"/>
      <c r="D69" s="155"/>
      <c r="E69" s="151"/>
      <c r="F69" s="152"/>
      <c r="G69" s="153"/>
      <c r="H69" s="18"/>
      <c r="I69" s="50"/>
      <c r="J69" s="58">
        <v>1</v>
      </c>
    </row>
    <row r="70" spans="1:11" ht="45" customHeight="1" x14ac:dyDescent="0.25">
      <c r="A70" s="96">
        <v>24</v>
      </c>
      <c r="B70" s="11"/>
      <c r="C70" s="98">
        <f>IF(J70=4,0,1)</f>
        <v>1</v>
      </c>
      <c r="D70" s="119">
        <f>IF(OR(J70=2,J70=3),1,0)</f>
        <v>0</v>
      </c>
      <c r="E70" s="184" t="s">
        <v>180</v>
      </c>
      <c r="F70" s="185"/>
      <c r="G70" s="186"/>
      <c r="H70" s="161"/>
      <c r="I70" s="161"/>
      <c r="J70" s="58">
        <v>1</v>
      </c>
    </row>
    <row r="71" spans="1:11" s="8" customFormat="1" ht="45" customHeight="1" x14ac:dyDescent="0.25">
      <c r="A71" s="80">
        <v>25</v>
      </c>
      <c r="B71" s="11"/>
      <c r="C71" s="98">
        <f>IF(J71=4,0,1)</f>
        <v>1</v>
      </c>
      <c r="D71" s="119">
        <f>IF(OR(J71=2,J71=3),1,0)</f>
        <v>0</v>
      </c>
      <c r="E71" s="184" t="s">
        <v>96</v>
      </c>
      <c r="F71" s="185"/>
      <c r="G71" s="186"/>
      <c r="H71" s="162"/>
      <c r="I71" s="162"/>
      <c r="J71" s="58">
        <v>1</v>
      </c>
      <c r="K71" s="23"/>
    </row>
    <row r="72" spans="1:11" ht="45" customHeight="1" x14ac:dyDescent="0.25">
      <c r="A72" s="81">
        <v>26</v>
      </c>
      <c r="B72" s="11"/>
      <c r="C72" s="98">
        <f t="shared" ref="C72:C73" si="0">IF(J72=4,0,1)</f>
        <v>1</v>
      </c>
      <c r="D72" s="119">
        <f>IF(OR(J72=2,J72=3),1,0)</f>
        <v>0</v>
      </c>
      <c r="E72" s="163" t="s">
        <v>97</v>
      </c>
      <c r="F72" s="163"/>
      <c r="G72" s="163"/>
      <c r="H72" s="173"/>
      <c r="I72" s="162"/>
      <c r="J72" s="58">
        <v>1</v>
      </c>
    </row>
    <row r="73" spans="1:11" ht="45" customHeight="1" x14ac:dyDescent="0.25">
      <c r="A73" s="51">
        <v>27</v>
      </c>
      <c r="B73" s="11"/>
      <c r="C73" s="98">
        <f t="shared" si="0"/>
        <v>1</v>
      </c>
      <c r="D73" s="119">
        <f>IF(OR(J73=2,J73=3),1,0)</f>
        <v>0</v>
      </c>
      <c r="E73" s="163" t="s">
        <v>170</v>
      </c>
      <c r="F73" s="163"/>
      <c r="G73" s="163"/>
      <c r="H73" s="173"/>
      <c r="I73" s="162"/>
      <c r="J73" s="58">
        <v>1</v>
      </c>
    </row>
    <row r="74" spans="1:11" ht="24.95" customHeight="1" x14ac:dyDescent="0.25">
      <c r="A74" s="19"/>
      <c r="B74" s="20"/>
      <c r="C74" s="105"/>
      <c r="D74" s="107"/>
      <c r="E74" s="21"/>
      <c r="F74" s="21"/>
      <c r="G74" s="21"/>
      <c r="H74" s="21"/>
      <c r="I74" s="21"/>
      <c r="J74" s="58"/>
    </row>
    <row r="75" spans="1:11" s="22" customFormat="1" ht="20.100000000000001" customHeight="1" x14ac:dyDescent="0.25">
      <c r="A75" s="164" t="s">
        <v>144</v>
      </c>
      <c r="B75" s="164"/>
      <c r="C75" s="164"/>
      <c r="D75" s="164"/>
      <c r="E75" s="164"/>
      <c r="F75" s="164"/>
      <c r="G75" s="164"/>
      <c r="H75" s="164"/>
      <c r="I75" s="164"/>
      <c r="J75" s="62"/>
    </row>
    <row r="76" spans="1:11" s="8" customFormat="1" ht="60" customHeight="1" x14ac:dyDescent="0.25">
      <c r="A76" s="139">
        <v>28</v>
      </c>
      <c r="B76" s="144"/>
      <c r="C76" s="156">
        <f>IF(J76=4,0,1)</f>
        <v>1</v>
      </c>
      <c r="D76" s="154">
        <f>IF(OR(J76=2,J76=3),1,0)</f>
        <v>0</v>
      </c>
      <c r="E76" s="148" t="s">
        <v>169</v>
      </c>
      <c r="F76" s="149"/>
      <c r="G76" s="150"/>
      <c r="H76" s="252" t="s">
        <v>153</v>
      </c>
      <c r="I76" s="162"/>
      <c r="J76" s="58">
        <v>1</v>
      </c>
      <c r="K76" s="23"/>
    </row>
    <row r="77" spans="1:11" s="8" customFormat="1" ht="24.75" customHeight="1" x14ac:dyDescent="0.25">
      <c r="A77" s="141"/>
      <c r="B77" s="145"/>
      <c r="C77" s="157"/>
      <c r="D77" s="155"/>
      <c r="E77" s="151"/>
      <c r="F77" s="152"/>
      <c r="G77" s="153"/>
      <c r="H77" s="173"/>
      <c r="I77" s="162"/>
      <c r="J77" s="26"/>
      <c r="K77" s="23"/>
    </row>
    <row r="78" spans="1:11" ht="82.5" customHeight="1" x14ac:dyDescent="0.25">
      <c r="A78" s="51">
        <v>29</v>
      </c>
      <c r="B78" s="11"/>
      <c r="C78" s="98">
        <f>IF(J78=4,0,1)</f>
        <v>1</v>
      </c>
      <c r="D78" s="119">
        <f>IF(OR(J78=2,J78=3),1,0)</f>
        <v>0</v>
      </c>
      <c r="E78" s="163" t="s">
        <v>98</v>
      </c>
      <c r="F78" s="163"/>
      <c r="G78" s="163"/>
      <c r="H78" s="196" t="s">
        <v>135</v>
      </c>
      <c r="I78" s="161"/>
      <c r="J78" s="58">
        <v>1</v>
      </c>
    </row>
    <row r="79" spans="1:11" ht="45" customHeight="1" x14ac:dyDescent="0.25">
      <c r="A79" s="139">
        <v>30</v>
      </c>
      <c r="B79" s="249"/>
      <c r="C79" s="259">
        <f>IF(J79=4,0,1)</f>
        <v>1</v>
      </c>
      <c r="D79" s="262">
        <f>IF(OR(J79=2,J79=3),1,0)</f>
        <v>0</v>
      </c>
      <c r="E79" s="148" t="s">
        <v>99</v>
      </c>
      <c r="F79" s="149"/>
      <c r="G79" s="150"/>
      <c r="H79" s="147" t="s">
        <v>100</v>
      </c>
      <c r="I79" s="161"/>
      <c r="J79" s="58">
        <v>1</v>
      </c>
    </row>
    <row r="80" spans="1:11" ht="24.75" customHeight="1" x14ac:dyDescent="0.25">
      <c r="A80" s="140"/>
      <c r="B80" s="250"/>
      <c r="C80" s="260"/>
      <c r="D80" s="263"/>
      <c r="E80" s="158"/>
      <c r="F80" s="159"/>
      <c r="G80" s="160"/>
      <c r="H80" s="265"/>
      <c r="I80" s="266"/>
      <c r="J80" s="93">
        <v>1</v>
      </c>
      <c r="K80" s="94"/>
    </row>
    <row r="81" spans="1:11" ht="24.75" customHeight="1" x14ac:dyDescent="0.25">
      <c r="A81" s="141"/>
      <c r="B81" s="251"/>
      <c r="C81" s="261"/>
      <c r="D81" s="264"/>
      <c r="E81" s="151"/>
      <c r="F81" s="152"/>
      <c r="G81" s="153"/>
      <c r="H81" s="95"/>
      <c r="I81" s="92"/>
      <c r="J81" s="58"/>
    </row>
    <row r="82" spans="1:11" ht="45" customHeight="1" x14ac:dyDescent="0.25">
      <c r="A82" s="19"/>
      <c r="B82" s="20"/>
      <c r="C82" s="105"/>
      <c r="D82" s="107"/>
      <c r="E82" s="21"/>
      <c r="F82" s="21"/>
      <c r="G82" s="21"/>
      <c r="H82" s="21"/>
      <c r="I82" s="21"/>
      <c r="J82" s="58"/>
    </row>
    <row r="83" spans="1:11" ht="45" customHeight="1" x14ac:dyDescent="0.25">
      <c r="A83" s="164" t="s">
        <v>60</v>
      </c>
      <c r="B83" s="164"/>
      <c r="C83" s="164"/>
      <c r="D83" s="164"/>
      <c r="E83" s="164"/>
      <c r="F83" s="164"/>
      <c r="G83" s="164"/>
      <c r="H83" s="164"/>
      <c r="I83" s="164"/>
      <c r="J83" s="58">
        <v>1</v>
      </c>
      <c r="K83" s="14"/>
    </row>
    <row r="84" spans="1:11" ht="45" customHeight="1" x14ac:dyDescent="0.25">
      <c r="A84" s="51">
        <v>31</v>
      </c>
      <c r="B84" s="11"/>
      <c r="C84" s="98">
        <f>IF(J84=4,0,1)</f>
        <v>1</v>
      </c>
      <c r="D84" s="119">
        <f>IF(OR(J84=2,J84=3),1,0)</f>
        <v>0</v>
      </c>
      <c r="E84" s="163" t="s">
        <v>101</v>
      </c>
      <c r="F84" s="163"/>
      <c r="G84" s="163"/>
      <c r="H84" s="162"/>
      <c r="I84" s="162"/>
      <c r="J84" s="58">
        <v>1</v>
      </c>
    </row>
    <row r="85" spans="1:11" ht="45" customHeight="1" x14ac:dyDescent="0.25">
      <c r="A85" s="88">
        <v>32</v>
      </c>
      <c r="B85" s="11"/>
      <c r="C85" s="98">
        <f t="shared" ref="C85:C87" si="1">IF(J85=4,0,1)</f>
        <v>1</v>
      </c>
      <c r="D85" s="119">
        <f t="shared" ref="D85:D89" si="2">IF(OR(J85=2,J85=3),1,0)</f>
        <v>0</v>
      </c>
      <c r="E85" s="163" t="s">
        <v>102</v>
      </c>
      <c r="F85" s="163"/>
      <c r="G85" s="163"/>
      <c r="H85" s="161" t="s">
        <v>164</v>
      </c>
      <c r="I85" s="161"/>
      <c r="J85" s="58">
        <v>1</v>
      </c>
      <c r="K85" s="14"/>
    </row>
    <row r="86" spans="1:11" s="8" customFormat="1" ht="45" customHeight="1" x14ac:dyDescent="0.25">
      <c r="A86" s="88">
        <v>33</v>
      </c>
      <c r="B86" s="11"/>
      <c r="C86" s="98">
        <f t="shared" si="1"/>
        <v>1</v>
      </c>
      <c r="D86" s="119">
        <f t="shared" si="2"/>
        <v>0</v>
      </c>
      <c r="E86" s="184" t="s">
        <v>165</v>
      </c>
      <c r="F86" s="185"/>
      <c r="G86" s="186"/>
      <c r="H86" s="162"/>
      <c r="I86" s="162"/>
      <c r="J86" s="58">
        <v>1</v>
      </c>
      <c r="K86" s="23"/>
    </row>
    <row r="87" spans="1:11" s="8" customFormat="1" ht="45" customHeight="1" x14ac:dyDescent="0.25">
      <c r="A87" s="88">
        <v>34</v>
      </c>
      <c r="B87" s="11"/>
      <c r="C87" s="98">
        <f t="shared" si="1"/>
        <v>1</v>
      </c>
      <c r="D87" s="119">
        <f t="shared" si="2"/>
        <v>0</v>
      </c>
      <c r="E87" s="163" t="s">
        <v>103</v>
      </c>
      <c r="F87" s="163"/>
      <c r="G87" s="163"/>
      <c r="H87" s="162"/>
      <c r="I87" s="162"/>
      <c r="J87" s="58">
        <v>1</v>
      </c>
      <c r="K87" s="23"/>
    </row>
    <row r="88" spans="1:11" s="8" customFormat="1" ht="45" customHeight="1" x14ac:dyDescent="0.25">
      <c r="A88" s="88">
        <v>35</v>
      </c>
      <c r="B88" s="11"/>
      <c r="C88" s="98"/>
      <c r="D88" s="119">
        <f t="shared" si="2"/>
        <v>0</v>
      </c>
      <c r="E88" s="163" t="s">
        <v>168</v>
      </c>
      <c r="F88" s="163"/>
      <c r="G88" s="163"/>
      <c r="H88" s="162"/>
      <c r="I88" s="162"/>
      <c r="J88" s="58">
        <v>1</v>
      </c>
      <c r="K88" s="23"/>
    </row>
    <row r="89" spans="1:11" s="8" customFormat="1" ht="45" customHeight="1" x14ac:dyDescent="0.25">
      <c r="A89" s="88">
        <v>36</v>
      </c>
      <c r="B89" s="11"/>
      <c r="C89" s="98"/>
      <c r="D89" s="119">
        <f t="shared" si="2"/>
        <v>0</v>
      </c>
      <c r="E89" s="163" t="s">
        <v>140</v>
      </c>
      <c r="F89" s="163"/>
      <c r="G89" s="163"/>
      <c r="H89" s="162"/>
      <c r="I89" s="162"/>
      <c r="J89" s="58">
        <v>1</v>
      </c>
      <c r="K89" s="23"/>
    </row>
    <row r="90" spans="1:11" ht="67.5" customHeight="1" x14ac:dyDescent="0.25">
      <c r="A90" s="97">
        <v>37</v>
      </c>
      <c r="B90" s="11"/>
      <c r="C90" s="98"/>
      <c r="D90" s="119">
        <f t="shared" ref="D90" si="3">IF(OR(J90=2,J90=3),1,0)</f>
        <v>0</v>
      </c>
      <c r="E90" s="163" t="s">
        <v>159</v>
      </c>
      <c r="F90" s="163"/>
      <c r="G90" s="163"/>
      <c r="H90" s="162"/>
      <c r="I90" s="162"/>
      <c r="J90" s="58">
        <v>1</v>
      </c>
      <c r="K90" s="14"/>
    </row>
    <row r="91" spans="1:11" s="8" customFormat="1" ht="24.95" customHeight="1" x14ac:dyDescent="0.25">
      <c r="A91" s="19"/>
      <c r="B91" s="20"/>
      <c r="C91" s="107"/>
      <c r="D91" s="107"/>
      <c r="E91" s="21"/>
      <c r="F91" s="21"/>
      <c r="G91" s="21"/>
      <c r="H91" s="21"/>
      <c r="I91" s="21"/>
      <c r="J91" s="26"/>
      <c r="K91" s="23"/>
    </row>
    <row r="92" spans="1:11" s="8" customFormat="1" ht="24.95" customHeight="1" x14ac:dyDescent="0.25">
      <c r="A92" s="164" t="s">
        <v>61</v>
      </c>
      <c r="B92" s="164"/>
      <c r="C92" s="164"/>
      <c r="D92" s="164"/>
      <c r="E92" s="164"/>
      <c r="F92" s="164"/>
      <c r="G92" s="164"/>
      <c r="H92" s="164"/>
      <c r="I92" s="164"/>
      <c r="J92" s="26"/>
      <c r="K92" s="23"/>
    </row>
    <row r="93" spans="1:11" s="8" customFormat="1" ht="45" customHeight="1" x14ac:dyDescent="0.25">
      <c r="A93" s="80">
        <v>38</v>
      </c>
      <c r="B93" s="11"/>
      <c r="C93" s="98">
        <f>IF(J93=4,0,1)</f>
        <v>1</v>
      </c>
      <c r="D93" s="119">
        <f>IF(OR(J93=2,J93=3),1,0)</f>
        <v>0</v>
      </c>
      <c r="E93" s="184" t="s">
        <v>138</v>
      </c>
      <c r="F93" s="185"/>
      <c r="G93" s="186"/>
      <c r="H93" s="194"/>
      <c r="I93" s="195"/>
      <c r="J93" s="58">
        <v>1</v>
      </c>
      <c r="K93" s="23"/>
    </row>
    <row r="94" spans="1:11" s="8" customFormat="1" ht="45" customHeight="1" x14ac:dyDescent="0.25">
      <c r="A94" s="51">
        <v>39</v>
      </c>
      <c r="B94" s="11"/>
      <c r="C94" s="98">
        <f>IF(J94=4,0,1)</f>
        <v>1</v>
      </c>
      <c r="D94" s="119">
        <f>IF(OR(J94=2,J94=3),1,0)</f>
        <v>0</v>
      </c>
      <c r="E94" s="184" t="s">
        <v>104</v>
      </c>
      <c r="F94" s="185"/>
      <c r="G94" s="186"/>
      <c r="H94" s="146"/>
      <c r="I94" s="147"/>
      <c r="J94" s="58">
        <v>1</v>
      </c>
      <c r="K94" s="23"/>
    </row>
    <row r="95" spans="1:11" ht="67.5" customHeight="1" x14ac:dyDescent="0.25">
      <c r="A95" s="91">
        <v>40</v>
      </c>
      <c r="B95" s="11"/>
      <c r="C95" s="98">
        <f>IF(J95=4,0,1)</f>
        <v>1</v>
      </c>
      <c r="D95" s="119">
        <f>IF(OR(J95=2,J95=3),1,0)</f>
        <v>0</v>
      </c>
      <c r="E95" s="184" t="s">
        <v>137</v>
      </c>
      <c r="F95" s="185"/>
      <c r="G95" s="186"/>
      <c r="H95" s="146"/>
      <c r="I95" s="147"/>
      <c r="J95" s="58">
        <v>1</v>
      </c>
    </row>
    <row r="96" spans="1:11" s="8" customFormat="1" ht="45" customHeight="1" x14ac:dyDescent="0.25">
      <c r="A96" s="80">
        <v>41</v>
      </c>
      <c r="B96" s="11"/>
      <c r="C96" s="98">
        <f>IF(J96=4,0,1)</f>
        <v>1</v>
      </c>
      <c r="D96" s="119">
        <f>IF(OR(J96=2,J96=3),1,0)</f>
        <v>0</v>
      </c>
      <c r="E96" s="163" t="s">
        <v>136</v>
      </c>
      <c r="F96" s="163"/>
      <c r="G96" s="163"/>
      <c r="H96" s="173"/>
      <c r="I96" s="162"/>
      <c r="J96" s="58">
        <v>1</v>
      </c>
      <c r="K96" s="23"/>
    </row>
    <row r="97" spans="1:11" s="8" customFormat="1" ht="22.5" customHeight="1" x14ac:dyDescent="0.25">
      <c r="A97" s="139">
        <v>42</v>
      </c>
      <c r="B97" s="144"/>
      <c r="C97" s="156">
        <f t="shared" ref="C97" si="4">IF(J97=4,0,1)</f>
        <v>1</v>
      </c>
      <c r="D97" s="154">
        <f t="shared" ref="D97" si="5">IF(OR(J97=2,J97=3),1,0)</f>
        <v>0</v>
      </c>
      <c r="E97" s="148" t="s">
        <v>139</v>
      </c>
      <c r="F97" s="149"/>
      <c r="G97" s="150"/>
      <c r="H97" s="173"/>
      <c r="I97" s="162"/>
      <c r="J97" s="58">
        <v>1</v>
      </c>
      <c r="K97" s="23"/>
    </row>
    <row r="98" spans="1:11" s="8" customFormat="1" ht="45.75" customHeight="1" x14ac:dyDescent="0.25">
      <c r="A98" s="141"/>
      <c r="B98" s="145"/>
      <c r="C98" s="157"/>
      <c r="D98" s="155"/>
      <c r="E98" s="151"/>
      <c r="F98" s="152"/>
      <c r="G98" s="153"/>
      <c r="H98" s="173"/>
      <c r="I98" s="162"/>
      <c r="J98" s="26"/>
      <c r="K98" s="23"/>
    </row>
    <row r="99" spans="1:11" s="8" customFormat="1" ht="24.95" customHeight="1" x14ac:dyDescent="0.25">
      <c r="A99" s="19"/>
      <c r="B99" s="20"/>
      <c r="C99" s="107"/>
      <c r="D99" s="107"/>
      <c r="E99" s="21"/>
      <c r="F99" s="21"/>
      <c r="G99" s="21"/>
      <c r="H99" s="21"/>
      <c r="I99" s="21"/>
      <c r="J99" s="26"/>
      <c r="K99" s="23"/>
    </row>
    <row r="100" spans="1:11" s="8" customFormat="1" ht="30" customHeight="1" x14ac:dyDescent="0.25">
      <c r="A100" s="164" t="s">
        <v>112</v>
      </c>
      <c r="B100" s="164"/>
      <c r="C100" s="164"/>
      <c r="D100" s="164"/>
      <c r="E100" s="164"/>
      <c r="F100" s="164"/>
      <c r="G100" s="164"/>
      <c r="H100" s="164"/>
      <c r="I100" s="164"/>
      <c r="J100" s="26"/>
      <c r="K100" s="23"/>
    </row>
    <row r="101" spans="1:11" s="8" customFormat="1" ht="45" customHeight="1" x14ac:dyDescent="0.25">
      <c r="A101" s="85">
        <v>43</v>
      </c>
      <c r="B101" s="52"/>
      <c r="C101" s="98">
        <f>SUM(C102:C103)</f>
        <v>2</v>
      </c>
      <c r="D101" s="119">
        <f>SUM(D102:D103)</f>
        <v>0</v>
      </c>
      <c r="E101" s="172" t="s">
        <v>113</v>
      </c>
      <c r="F101" s="172"/>
      <c r="G101" s="172"/>
      <c r="H101" s="162"/>
      <c r="I101" s="162"/>
      <c r="J101" s="26"/>
      <c r="K101" s="23"/>
    </row>
    <row r="102" spans="1:11" ht="45" customHeight="1" x14ac:dyDescent="0.25">
      <c r="A102" s="88">
        <v>43.1</v>
      </c>
      <c r="B102" s="11"/>
      <c r="C102" s="106">
        <f>IF(J102=4,0,1)</f>
        <v>1</v>
      </c>
      <c r="D102" s="121">
        <f>IF(OR(J102=2,J102=3),1,0)</f>
        <v>0</v>
      </c>
      <c r="E102" s="163" t="s">
        <v>114</v>
      </c>
      <c r="F102" s="163"/>
      <c r="G102" s="163"/>
      <c r="H102" s="162"/>
      <c r="I102" s="162"/>
      <c r="J102" s="58">
        <v>1</v>
      </c>
      <c r="K102" s="14"/>
    </row>
    <row r="103" spans="1:11" ht="45" customHeight="1" x14ac:dyDescent="0.25">
      <c r="A103" s="88">
        <v>43.2</v>
      </c>
      <c r="B103" s="11"/>
      <c r="C103" s="106">
        <f>IF(J103=4,0,1)</f>
        <v>1</v>
      </c>
      <c r="D103" s="121">
        <f>IF(OR(J103=2,J103=3),1,0)</f>
        <v>0</v>
      </c>
      <c r="E103" s="163" t="s">
        <v>115</v>
      </c>
      <c r="F103" s="163"/>
      <c r="G103" s="163"/>
      <c r="H103" s="162"/>
      <c r="I103" s="162"/>
      <c r="J103" s="58">
        <v>1</v>
      </c>
    </row>
    <row r="104" spans="1:11" s="8" customFormat="1" ht="45" customHeight="1" x14ac:dyDescent="0.25">
      <c r="A104" s="85">
        <v>44</v>
      </c>
      <c r="B104" s="52"/>
      <c r="C104" s="98">
        <f>SUM(C105:C110)</f>
        <v>4</v>
      </c>
      <c r="D104" s="119">
        <f>SUM(D105:D110)</f>
        <v>0</v>
      </c>
      <c r="E104" s="172" t="s">
        <v>111</v>
      </c>
      <c r="F104" s="172"/>
      <c r="G104" s="172"/>
      <c r="H104" s="162"/>
      <c r="I104" s="162"/>
      <c r="J104" s="26"/>
      <c r="K104" s="23"/>
    </row>
    <row r="105" spans="1:11" ht="45" customHeight="1" x14ac:dyDescent="0.25">
      <c r="A105" s="91">
        <v>44.1</v>
      </c>
      <c r="B105" s="11"/>
      <c r="C105" s="106">
        <f t="shared" ref="C105:C108" si="6">IF(J105=4,0,0.5)</f>
        <v>0.5</v>
      </c>
      <c r="D105" s="121">
        <f>IF(OR(J105=2,J105=3),0.5,0)</f>
        <v>0</v>
      </c>
      <c r="E105" s="163" t="s">
        <v>106</v>
      </c>
      <c r="F105" s="163"/>
      <c r="G105" s="163"/>
      <c r="H105" s="162"/>
      <c r="I105" s="162"/>
      <c r="J105" s="58">
        <v>1</v>
      </c>
      <c r="K105" s="14"/>
    </row>
    <row r="106" spans="1:11" ht="45" customHeight="1" x14ac:dyDescent="0.25">
      <c r="A106" s="91">
        <v>44.2</v>
      </c>
      <c r="B106" s="11"/>
      <c r="C106" s="106">
        <f t="shared" si="6"/>
        <v>0.5</v>
      </c>
      <c r="D106" s="121">
        <f t="shared" ref="D106:D108" si="7">IF(OR(J106=2,J106=3),0.5,0)</f>
        <v>0</v>
      </c>
      <c r="E106" s="163" t="s">
        <v>171</v>
      </c>
      <c r="F106" s="163"/>
      <c r="G106" s="163"/>
      <c r="H106" s="162"/>
      <c r="I106" s="162"/>
      <c r="J106" s="58">
        <v>1</v>
      </c>
    </row>
    <row r="107" spans="1:11" ht="45" customHeight="1" x14ac:dyDescent="0.25">
      <c r="A107" s="91">
        <v>44.3</v>
      </c>
      <c r="B107" s="11"/>
      <c r="C107" s="106">
        <f t="shared" si="6"/>
        <v>0.5</v>
      </c>
      <c r="D107" s="121">
        <f t="shared" si="7"/>
        <v>0</v>
      </c>
      <c r="E107" s="163" t="s">
        <v>107</v>
      </c>
      <c r="F107" s="163"/>
      <c r="G107" s="163"/>
      <c r="H107" s="162"/>
      <c r="I107" s="162"/>
      <c r="J107" s="58">
        <v>1</v>
      </c>
      <c r="K107" s="14"/>
    </row>
    <row r="108" spans="1:11" ht="45" customHeight="1" x14ac:dyDescent="0.25">
      <c r="A108" s="91">
        <v>44.4</v>
      </c>
      <c r="B108" s="11"/>
      <c r="C108" s="106">
        <f t="shared" si="6"/>
        <v>0.5</v>
      </c>
      <c r="D108" s="121">
        <f t="shared" si="7"/>
        <v>0</v>
      </c>
      <c r="E108" s="163" t="s">
        <v>108</v>
      </c>
      <c r="F108" s="163"/>
      <c r="G108" s="163"/>
      <c r="H108" s="162"/>
      <c r="I108" s="162"/>
      <c r="J108" s="58">
        <v>1</v>
      </c>
    </row>
    <row r="109" spans="1:11" ht="45" customHeight="1" x14ac:dyDescent="0.25">
      <c r="A109" s="91">
        <v>44.5</v>
      </c>
      <c r="B109" s="11"/>
      <c r="C109" s="106">
        <f>IF(J109=4,0,1)</f>
        <v>1</v>
      </c>
      <c r="D109" s="121">
        <f>IF(OR(J109=2,J109=3),1,0)</f>
        <v>0</v>
      </c>
      <c r="E109" s="163" t="s">
        <v>109</v>
      </c>
      <c r="F109" s="163"/>
      <c r="G109" s="163"/>
      <c r="H109" s="162"/>
      <c r="I109" s="162"/>
      <c r="J109" s="58">
        <v>1</v>
      </c>
    </row>
    <row r="110" spans="1:11" ht="45" customHeight="1" x14ac:dyDescent="0.25">
      <c r="A110" s="91">
        <v>44.6</v>
      </c>
      <c r="B110" s="11"/>
      <c r="C110" s="106">
        <f>IF(J110=4,0,1)</f>
        <v>1</v>
      </c>
      <c r="D110" s="121">
        <f>IF(OR(J110=2,J110=3),1,0)</f>
        <v>0</v>
      </c>
      <c r="E110" s="163" t="s">
        <v>110</v>
      </c>
      <c r="F110" s="163"/>
      <c r="G110" s="163"/>
      <c r="H110" s="162"/>
      <c r="I110" s="162"/>
      <c r="J110" s="58">
        <v>1</v>
      </c>
    </row>
    <row r="111" spans="1:11" s="22" customFormat="1" ht="20.100000000000001" customHeight="1" x14ac:dyDescent="0.25">
      <c r="A111" s="19"/>
      <c r="B111" s="20"/>
      <c r="C111" s="105"/>
      <c r="D111" s="107"/>
      <c r="E111" s="21"/>
      <c r="F111" s="21"/>
      <c r="G111" s="21"/>
      <c r="H111" s="21"/>
      <c r="I111" s="21"/>
      <c r="J111" s="62"/>
    </row>
    <row r="112" spans="1:11" s="8" customFormat="1" ht="30" customHeight="1" x14ac:dyDescent="0.25">
      <c r="A112" s="164" t="s">
        <v>116</v>
      </c>
      <c r="B112" s="164"/>
      <c r="C112" s="164"/>
      <c r="D112" s="164"/>
      <c r="E112" s="164"/>
      <c r="F112" s="164"/>
      <c r="G112" s="164"/>
      <c r="H112" s="164"/>
      <c r="I112" s="164"/>
      <c r="J112" s="26"/>
      <c r="K112" s="23"/>
    </row>
    <row r="113" spans="1:11" ht="45" customHeight="1" x14ac:dyDescent="0.25">
      <c r="A113" s="86">
        <v>45</v>
      </c>
      <c r="B113" s="52"/>
      <c r="C113" s="98">
        <f>SUM(C114:C118)</f>
        <v>2</v>
      </c>
      <c r="D113" s="119">
        <f>SUM(D114:D118)</f>
        <v>0</v>
      </c>
      <c r="E113" s="163" t="s">
        <v>123</v>
      </c>
      <c r="F113" s="163"/>
      <c r="G113" s="163"/>
      <c r="H113" s="178"/>
      <c r="I113" s="178"/>
      <c r="J113" s="58"/>
    </row>
    <row r="114" spans="1:11" ht="45" customHeight="1" x14ac:dyDescent="0.25">
      <c r="A114" s="86">
        <v>45.1</v>
      </c>
      <c r="B114" s="11"/>
      <c r="C114" s="106">
        <f>IF(J114=4,0,0.5)</f>
        <v>0.5</v>
      </c>
      <c r="D114" s="121">
        <f>IF(OR(J114=2,J114=3),0.5,0)</f>
        <v>0</v>
      </c>
      <c r="E114" s="163" t="s">
        <v>117</v>
      </c>
      <c r="F114" s="163"/>
      <c r="G114" s="163"/>
      <c r="H114" s="162"/>
      <c r="I114" s="162"/>
      <c r="J114" s="58">
        <v>1</v>
      </c>
      <c r="K114" s="14"/>
    </row>
    <row r="115" spans="1:11" ht="45" customHeight="1" x14ac:dyDescent="0.25">
      <c r="A115" s="86">
        <v>45.2</v>
      </c>
      <c r="B115" s="11"/>
      <c r="C115" s="106">
        <f>IF(J115=4,0,0.5)</f>
        <v>0.5</v>
      </c>
      <c r="D115" s="121">
        <f>IF(OR(J115=2,J115=3),0.5,0)</f>
        <v>0</v>
      </c>
      <c r="E115" s="163" t="s">
        <v>118</v>
      </c>
      <c r="F115" s="163"/>
      <c r="G115" s="163"/>
      <c r="H115" s="162"/>
      <c r="I115" s="162"/>
      <c r="J115" s="58">
        <v>1</v>
      </c>
    </row>
    <row r="116" spans="1:11" ht="20.100000000000001" customHeight="1" x14ac:dyDescent="0.25">
      <c r="A116" s="139">
        <v>45.3</v>
      </c>
      <c r="B116" s="144"/>
      <c r="C116" s="142">
        <f>IF(J116=4,0,0.5)</f>
        <v>0.5</v>
      </c>
      <c r="D116" s="170">
        <f>IF(OR(J116=2,J116=3),0.5,0)</f>
        <v>0</v>
      </c>
      <c r="E116" s="148" t="s">
        <v>119</v>
      </c>
      <c r="F116" s="149"/>
      <c r="G116" s="150"/>
      <c r="H116" s="161" t="s">
        <v>120</v>
      </c>
      <c r="I116" s="161"/>
      <c r="J116" s="58">
        <v>1</v>
      </c>
      <c r="K116" s="14"/>
    </row>
    <row r="117" spans="1:11" ht="24.95" customHeight="1" x14ac:dyDescent="0.25">
      <c r="A117" s="141"/>
      <c r="B117" s="145"/>
      <c r="C117" s="143"/>
      <c r="D117" s="171"/>
      <c r="E117" s="151"/>
      <c r="F117" s="152"/>
      <c r="G117" s="153"/>
      <c r="H117" s="162"/>
      <c r="I117" s="162"/>
      <c r="J117" s="58"/>
      <c r="K117" s="14"/>
    </row>
    <row r="118" spans="1:11" ht="45" customHeight="1" x14ac:dyDescent="0.25">
      <c r="A118" s="86">
        <v>45.4</v>
      </c>
      <c r="B118" s="11"/>
      <c r="C118" s="106">
        <f>IF(J118=4,0,0.5)</f>
        <v>0.5</v>
      </c>
      <c r="D118" s="121">
        <f>IF(OR(J118=2,J118=3),0.5,0)</f>
        <v>0</v>
      </c>
      <c r="E118" s="163" t="s">
        <v>121</v>
      </c>
      <c r="F118" s="163"/>
      <c r="G118" s="163"/>
      <c r="H118" s="162"/>
      <c r="I118" s="162"/>
      <c r="J118" s="58">
        <v>1</v>
      </c>
    </row>
    <row r="119" spans="1:11" ht="60" customHeight="1" x14ac:dyDescent="0.25">
      <c r="A119" s="86">
        <v>46</v>
      </c>
      <c r="B119" s="11"/>
      <c r="C119" s="98">
        <f>IF(J119=4,0,1)</f>
        <v>1</v>
      </c>
      <c r="D119" s="119">
        <f>IF(OR(J119=2,J119=3),1,0)</f>
        <v>0</v>
      </c>
      <c r="E119" s="163" t="s">
        <v>122</v>
      </c>
      <c r="F119" s="163"/>
      <c r="G119" s="163"/>
      <c r="H119" s="162"/>
      <c r="I119" s="162"/>
      <c r="J119" s="58">
        <v>1</v>
      </c>
    </row>
    <row r="120" spans="1:11" s="10" customFormat="1" ht="20.100000000000001" customHeight="1" x14ac:dyDescent="0.25">
      <c r="A120" s="19"/>
      <c r="B120" s="20"/>
      <c r="C120" s="107"/>
      <c r="D120" s="107"/>
      <c r="E120" s="21"/>
      <c r="F120" s="21"/>
      <c r="G120" s="21"/>
      <c r="H120" s="21"/>
      <c r="I120" s="21"/>
      <c r="J120" s="63"/>
    </row>
    <row r="121" spans="1:11" s="8" customFormat="1" ht="30" customHeight="1" x14ac:dyDescent="0.25">
      <c r="A121" s="164" t="s">
        <v>124</v>
      </c>
      <c r="B121" s="164"/>
      <c r="C121" s="164"/>
      <c r="D121" s="164"/>
      <c r="E121" s="164"/>
      <c r="F121" s="164"/>
      <c r="G121" s="164"/>
      <c r="H121" s="164"/>
      <c r="I121" s="164"/>
      <c r="J121" s="26"/>
      <c r="K121" s="23"/>
    </row>
    <row r="122" spans="1:11" ht="52.5" customHeight="1" x14ac:dyDescent="0.25">
      <c r="A122" s="139">
        <v>47</v>
      </c>
      <c r="B122" s="144"/>
      <c r="C122" s="156">
        <f>IF(J122=4,0,1)</f>
        <v>1</v>
      </c>
      <c r="D122" s="154">
        <f>IF(OR(J122=2,J122=3),1,0)</f>
        <v>0</v>
      </c>
      <c r="E122" s="148" t="s">
        <v>125</v>
      </c>
      <c r="F122" s="149"/>
      <c r="G122" s="150"/>
      <c r="H122" s="161" t="s">
        <v>160</v>
      </c>
      <c r="I122" s="161"/>
      <c r="J122" s="58">
        <v>1</v>
      </c>
    </row>
    <row r="123" spans="1:11" ht="82.5" customHeight="1" x14ac:dyDescent="0.25">
      <c r="A123" s="141"/>
      <c r="B123" s="145"/>
      <c r="C123" s="157"/>
      <c r="D123" s="155"/>
      <c r="E123" s="151"/>
      <c r="F123" s="152"/>
      <c r="G123" s="153"/>
      <c r="H123" s="146" t="s">
        <v>161</v>
      </c>
      <c r="I123" s="147"/>
      <c r="J123" s="58"/>
    </row>
    <row r="124" spans="1:11" ht="20.100000000000001" customHeight="1" x14ac:dyDescent="0.25">
      <c r="A124" s="139">
        <v>48</v>
      </c>
      <c r="B124" s="144"/>
      <c r="C124" s="156">
        <f>IF(J124=4,0,1)</f>
        <v>1</v>
      </c>
      <c r="D124" s="154">
        <f>IF(OR(J124=2,J124=3),1,0)</f>
        <v>0</v>
      </c>
      <c r="E124" s="148" t="s">
        <v>126</v>
      </c>
      <c r="F124" s="149"/>
      <c r="G124" s="150"/>
      <c r="H124" s="161" t="s">
        <v>33</v>
      </c>
      <c r="I124" s="161"/>
      <c r="J124" s="58">
        <v>1</v>
      </c>
    </row>
    <row r="125" spans="1:11" ht="24.95" customHeight="1" x14ac:dyDescent="0.25">
      <c r="A125" s="140"/>
      <c r="B125" s="165"/>
      <c r="C125" s="169"/>
      <c r="D125" s="168"/>
      <c r="E125" s="158"/>
      <c r="F125" s="159"/>
      <c r="G125" s="160"/>
      <c r="H125" s="18"/>
      <c r="I125" s="50"/>
      <c r="J125" s="58"/>
    </row>
    <row r="126" spans="1:11" ht="24.75" customHeight="1" x14ac:dyDescent="0.25">
      <c r="A126" s="140"/>
      <c r="B126" s="165"/>
      <c r="C126" s="169"/>
      <c r="D126" s="168"/>
      <c r="E126" s="158"/>
      <c r="F126" s="159"/>
      <c r="G126" s="160"/>
      <c r="H126" s="18"/>
      <c r="I126" s="50"/>
      <c r="J126" s="58"/>
    </row>
    <row r="127" spans="1:11" ht="21" x14ac:dyDescent="0.25">
      <c r="A127" s="140"/>
      <c r="B127" s="165"/>
      <c r="C127" s="169"/>
      <c r="D127" s="168"/>
      <c r="E127" s="158"/>
      <c r="F127" s="159"/>
      <c r="G127" s="160"/>
      <c r="H127" s="18"/>
      <c r="I127" s="50"/>
      <c r="J127" s="58"/>
    </row>
    <row r="128" spans="1:11" ht="22.5" customHeight="1" x14ac:dyDescent="0.25">
      <c r="A128" s="141"/>
      <c r="B128" s="145"/>
      <c r="C128" s="157"/>
      <c r="D128" s="155"/>
      <c r="E128" s="151"/>
      <c r="F128" s="152"/>
      <c r="G128" s="153"/>
      <c r="H128" s="162"/>
      <c r="I128" s="162"/>
      <c r="J128" s="58"/>
    </row>
    <row r="129" spans="1:11" ht="45" customHeight="1" x14ac:dyDescent="0.25">
      <c r="A129" s="86">
        <v>49</v>
      </c>
      <c r="B129" s="11"/>
      <c r="C129" s="98">
        <f>IF(J129=4,0,1)</f>
        <v>1</v>
      </c>
      <c r="D129" s="119">
        <f>IF(OR(J129=2,J129=3),1,0)</f>
        <v>0</v>
      </c>
      <c r="E129" s="163" t="s">
        <v>127</v>
      </c>
      <c r="F129" s="163"/>
      <c r="G129" s="163"/>
      <c r="H129" s="162"/>
      <c r="I129" s="162"/>
      <c r="J129" s="58">
        <v>1</v>
      </c>
    </row>
    <row r="130" spans="1:11" s="22" customFormat="1" ht="20.100000000000001" customHeight="1" x14ac:dyDescent="0.25">
      <c r="A130" s="19"/>
      <c r="B130" s="20"/>
      <c r="C130" s="105"/>
      <c r="D130" s="107"/>
      <c r="E130" s="21"/>
      <c r="F130" s="21"/>
      <c r="G130" s="21"/>
      <c r="H130" s="21"/>
      <c r="I130" s="21"/>
      <c r="J130" s="62"/>
    </row>
    <row r="131" spans="1:11" s="8" customFormat="1" ht="45" customHeight="1" x14ac:dyDescent="0.25">
      <c r="A131" s="164" t="s">
        <v>34</v>
      </c>
      <c r="B131" s="164"/>
      <c r="C131" s="164"/>
      <c r="D131" s="164"/>
      <c r="E131" s="164"/>
      <c r="F131" s="164"/>
      <c r="G131" s="164"/>
      <c r="H131" s="164"/>
      <c r="I131" s="164"/>
      <c r="J131" s="26">
        <v>1</v>
      </c>
      <c r="K131" s="23"/>
    </row>
    <row r="132" spans="1:11" ht="22.5" customHeight="1" x14ac:dyDescent="0.25">
      <c r="A132" s="139">
        <v>50</v>
      </c>
      <c r="B132" s="144"/>
      <c r="C132" s="156">
        <f>IF(J132=4,0,1)</f>
        <v>1</v>
      </c>
      <c r="D132" s="154">
        <f>IF(OR(J132=2,J132=3),1,0)</f>
        <v>0</v>
      </c>
      <c r="E132" s="148" t="s">
        <v>162</v>
      </c>
      <c r="F132" s="149"/>
      <c r="G132" s="150"/>
      <c r="H132" s="161"/>
      <c r="I132" s="161"/>
      <c r="J132" s="58">
        <v>1</v>
      </c>
    </row>
    <row r="133" spans="1:11" ht="22.5" customHeight="1" x14ac:dyDescent="0.25">
      <c r="A133" s="140"/>
      <c r="B133" s="165"/>
      <c r="C133" s="169"/>
      <c r="D133" s="168"/>
      <c r="E133" s="158"/>
      <c r="F133" s="159"/>
      <c r="G133" s="160"/>
      <c r="H133" s="162"/>
      <c r="I133" s="162"/>
      <c r="J133" s="58"/>
      <c r="K133" s="14"/>
    </row>
    <row r="134" spans="1:11" ht="22.5" customHeight="1" x14ac:dyDescent="0.25">
      <c r="A134" s="140"/>
      <c r="B134" s="165"/>
      <c r="C134" s="169"/>
      <c r="D134" s="168"/>
      <c r="E134" s="158"/>
      <c r="F134" s="159"/>
      <c r="G134" s="160"/>
      <c r="H134" s="162"/>
      <c r="I134" s="162"/>
      <c r="J134" s="58"/>
      <c r="K134" s="14"/>
    </row>
    <row r="135" spans="1:11" ht="22.5" customHeight="1" x14ac:dyDescent="0.25">
      <c r="A135" s="141"/>
      <c r="B135" s="145"/>
      <c r="C135" s="157"/>
      <c r="D135" s="155"/>
      <c r="E135" s="151"/>
      <c r="F135" s="152"/>
      <c r="G135" s="153"/>
      <c r="H135" s="166"/>
      <c r="I135" s="167"/>
      <c r="J135" s="58"/>
      <c r="K135" s="14"/>
    </row>
    <row r="136" spans="1:11" ht="60" customHeight="1" x14ac:dyDescent="0.25">
      <c r="A136" s="51">
        <v>51</v>
      </c>
      <c r="B136" s="11"/>
      <c r="C136" s="98">
        <f>IF(J136=4,0,1)</f>
        <v>1</v>
      </c>
      <c r="D136" s="119">
        <f>IF(OR(J136=2,J136=3),1,0)</f>
        <v>0</v>
      </c>
      <c r="E136" s="163" t="s">
        <v>63</v>
      </c>
      <c r="F136" s="163"/>
      <c r="G136" s="163"/>
      <c r="H136" s="162"/>
      <c r="I136" s="162"/>
      <c r="J136" s="58">
        <v>1</v>
      </c>
    </row>
    <row r="137" spans="1:11" ht="45" customHeight="1" x14ac:dyDescent="0.25">
      <c r="A137" s="51">
        <v>52</v>
      </c>
      <c r="B137" s="52"/>
      <c r="C137" s="98">
        <f>SUM(C138:C140)</f>
        <v>2</v>
      </c>
      <c r="D137" s="119">
        <f>SUM(D138:D140)</f>
        <v>0</v>
      </c>
      <c r="E137" s="163" t="s">
        <v>36</v>
      </c>
      <c r="F137" s="163"/>
      <c r="G137" s="163"/>
      <c r="H137" s="178"/>
      <c r="I137" s="178"/>
      <c r="J137" s="58">
        <v>1</v>
      </c>
    </row>
    <row r="138" spans="1:11" ht="45" customHeight="1" x14ac:dyDescent="0.25">
      <c r="A138" s="139">
        <v>52.1</v>
      </c>
      <c r="B138" s="144"/>
      <c r="C138" s="142">
        <f>IF(J138=4,0,1)</f>
        <v>1</v>
      </c>
      <c r="D138" s="170">
        <f>IF(OR(J138=2,J138=3),1,0)</f>
        <v>0</v>
      </c>
      <c r="E138" s="163" t="s">
        <v>62</v>
      </c>
      <c r="F138" s="163"/>
      <c r="G138" s="163"/>
      <c r="H138" s="180"/>
      <c r="I138" s="181"/>
      <c r="J138" s="58">
        <v>1</v>
      </c>
    </row>
    <row r="139" spans="1:11" s="10" customFormat="1" ht="22.5" customHeight="1" x14ac:dyDescent="0.25">
      <c r="A139" s="141"/>
      <c r="B139" s="145"/>
      <c r="C139" s="143"/>
      <c r="D139" s="171"/>
      <c r="E139" s="179" t="s">
        <v>76</v>
      </c>
      <c r="F139" s="179"/>
      <c r="G139" s="179"/>
      <c r="H139" s="182"/>
      <c r="I139" s="183"/>
      <c r="J139" s="63"/>
    </row>
    <row r="140" spans="1:11" s="8" customFormat="1" ht="52.5" customHeight="1" x14ac:dyDescent="0.25">
      <c r="A140" s="51">
        <v>52.2</v>
      </c>
      <c r="B140" s="11"/>
      <c r="C140" s="106">
        <f>IF(J140=4,0,1)</f>
        <v>1</v>
      </c>
      <c r="D140" s="121">
        <f>IF(OR(J140=2,J140=3),1,0)</f>
        <v>0</v>
      </c>
      <c r="E140" s="163" t="s">
        <v>64</v>
      </c>
      <c r="F140" s="163"/>
      <c r="G140" s="163"/>
      <c r="H140" s="162"/>
      <c r="I140" s="162"/>
      <c r="J140" s="58">
        <v>1</v>
      </c>
      <c r="K140" s="23"/>
    </row>
    <row r="141" spans="1:11" ht="45" customHeight="1" x14ac:dyDescent="0.25">
      <c r="A141" s="51">
        <v>53</v>
      </c>
      <c r="B141" s="11"/>
      <c r="C141" s="98">
        <f>IF(J141=4,0,1)</f>
        <v>1</v>
      </c>
      <c r="D141" s="119">
        <f>IF(OR(J141=2,J141=3),1,0)</f>
        <v>0</v>
      </c>
      <c r="E141" s="163" t="s">
        <v>66</v>
      </c>
      <c r="F141" s="163"/>
      <c r="G141" s="163"/>
      <c r="H141" s="162"/>
      <c r="I141" s="162"/>
      <c r="J141" s="58">
        <v>1</v>
      </c>
    </row>
    <row r="142" spans="1:11" ht="45" customHeight="1" x14ac:dyDescent="0.25">
      <c r="A142" s="80">
        <v>54</v>
      </c>
      <c r="B142" s="11"/>
      <c r="C142" s="98">
        <f>IF(J142=4,0,1)</f>
        <v>1</v>
      </c>
      <c r="D142" s="119">
        <f>IF(OR(J142=2,J142=3),1,0)</f>
        <v>0</v>
      </c>
      <c r="E142" s="163" t="s">
        <v>65</v>
      </c>
      <c r="F142" s="163"/>
      <c r="G142" s="163"/>
      <c r="H142" s="162"/>
      <c r="I142" s="162"/>
      <c r="J142" s="58">
        <v>1</v>
      </c>
      <c r="K142" s="14"/>
    </row>
    <row r="143" spans="1:11" ht="45" customHeight="1" x14ac:dyDescent="0.25">
      <c r="A143" s="19"/>
      <c r="B143" s="20"/>
      <c r="C143" s="107"/>
      <c r="D143" s="107"/>
      <c r="E143" s="21"/>
      <c r="F143" s="21"/>
      <c r="G143" s="21"/>
      <c r="H143" s="21"/>
      <c r="I143" s="21"/>
      <c r="J143" s="58"/>
    </row>
    <row r="144" spans="1:11" ht="45" customHeight="1" x14ac:dyDescent="0.25">
      <c r="A144" s="164" t="s">
        <v>35</v>
      </c>
      <c r="B144" s="164"/>
      <c r="C144" s="164"/>
      <c r="D144" s="164"/>
      <c r="E144" s="164"/>
      <c r="F144" s="164"/>
      <c r="G144" s="164"/>
      <c r="H144" s="164"/>
      <c r="I144" s="164"/>
      <c r="J144" s="58">
        <v>1</v>
      </c>
      <c r="K144" s="14"/>
    </row>
    <row r="145" spans="1:20" ht="45" customHeight="1" x14ac:dyDescent="0.25">
      <c r="A145" s="51">
        <v>55</v>
      </c>
      <c r="B145" s="52"/>
      <c r="C145" s="98">
        <f>SUM(C146:C150)</f>
        <v>4</v>
      </c>
      <c r="D145" s="119">
        <f>SUM(D146:D150)</f>
        <v>0</v>
      </c>
      <c r="E145" s="163" t="s">
        <v>67</v>
      </c>
      <c r="F145" s="163"/>
      <c r="G145" s="163"/>
      <c r="H145" s="178"/>
      <c r="I145" s="178"/>
      <c r="J145" s="58">
        <v>1</v>
      </c>
    </row>
    <row r="146" spans="1:20" ht="45" customHeight="1" x14ac:dyDescent="0.25">
      <c r="A146" s="174">
        <v>55.1</v>
      </c>
      <c r="B146" s="175"/>
      <c r="C146" s="176">
        <f>IF(J146=4,0,1)</f>
        <v>1</v>
      </c>
      <c r="D146" s="177">
        <f>IF(OR(J146=2,J146=3),1,0)</f>
        <v>0</v>
      </c>
      <c r="E146" s="163" t="s">
        <v>68</v>
      </c>
      <c r="F146" s="163"/>
      <c r="G146" s="163"/>
      <c r="H146" s="161" t="s">
        <v>46</v>
      </c>
      <c r="I146" s="161"/>
      <c r="J146" s="58">
        <v>1</v>
      </c>
    </row>
    <row r="147" spans="1:20" ht="45" customHeight="1" x14ac:dyDescent="0.25">
      <c r="A147" s="174"/>
      <c r="B147" s="175"/>
      <c r="C147" s="176"/>
      <c r="D147" s="177"/>
      <c r="E147" s="163"/>
      <c r="F147" s="163"/>
      <c r="G147" s="163"/>
      <c r="H147" s="178"/>
      <c r="I147" s="178"/>
      <c r="J147" s="58">
        <v>1</v>
      </c>
    </row>
    <row r="148" spans="1:20" ht="45" customHeight="1" x14ac:dyDescent="0.25">
      <c r="A148" s="51">
        <v>55.2</v>
      </c>
      <c r="B148" s="11"/>
      <c r="C148" s="106">
        <f>IF(J148=4,0,1)</f>
        <v>1</v>
      </c>
      <c r="D148" s="121">
        <f>IF(OR(J148=2,J148=3),1,0)</f>
        <v>0</v>
      </c>
      <c r="E148" s="163" t="s">
        <v>69</v>
      </c>
      <c r="F148" s="163"/>
      <c r="G148" s="163"/>
      <c r="H148" s="178"/>
      <c r="I148" s="178"/>
      <c r="J148" s="58">
        <v>1</v>
      </c>
    </row>
    <row r="149" spans="1:20" ht="45" customHeight="1" x14ac:dyDescent="0.25">
      <c r="A149" s="51">
        <v>55.3</v>
      </c>
      <c r="B149" s="11"/>
      <c r="C149" s="106">
        <f>IF(J149=4,0,1)</f>
        <v>1</v>
      </c>
      <c r="D149" s="121">
        <f>IF(OR(J149=2,J149=3),1,0)</f>
        <v>0</v>
      </c>
      <c r="E149" s="163" t="s">
        <v>37</v>
      </c>
      <c r="F149" s="163"/>
      <c r="G149" s="163"/>
      <c r="H149" s="178"/>
      <c r="I149" s="178"/>
      <c r="J149" s="58">
        <v>1</v>
      </c>
    </row>
    <row r="150" spans="1:20" ht="45" customHeight="1" x14ac:dyDescent="0.25">
      <c r="A150" s="51">
        <v>55.4</v>
      </c>
      <c r="B150" s="11"/>
      <c r="C150" s="106">
        <f>IF(J150=4,0,1)</f>
        <v>1</v>
      </c>
      <c r="D150" s="121">
        <f>IF(OR(J150=2,J150=3),1,0)</f>
        <v>0</v>
      </c>
      <c r="E150" s="163" t="s">
        <v>70</v>
      </c>
      <c r="F150" s="163"/>
      <c r="G150" s="163"/>
      <c r="H150" s="162"/>
      <c r="I150" s="162"/>
      <c r="J150" s="58">
        <v>1</v>
      </c>
    </row>
    <row r="151" spans="1:20" s="10" customFormat="1" ht="45" customHeight="1" x14ac:dyDescent="0.25">
      <c r="A151" s="80">
        <v>56</v>
      </c>
      <c r="B151" s="11"/>
      <c r="C151" s="98">
        <f>IF(J151=4,0,1)</f>
        <v>1</v>
      </c>
      <c r="D151" s="119">
        <f>IF(OR(J151=2,J151=3),1,0)</f>
        <v>0</v>
      </c>
      <c r="E151" s="163" t="s">
        <v>71</v>
      </c>
      <c r="F151" s="163"/>
      <c r="G151" s="163"/>
      <c r="H151" s="161" t="s">
        <v>38</v>
      </c>
      <c r="I151" s="161"/>
      <c r="J151" s="124">
        <v>1</v>
      </c>
    </row>
    <row r="152" spans="1:20" s="8" customFormat="1" ht="90" customHeight="1" x14ac:dyDescent="0.25">
      <c r="A152" s="80">
        <v>57</v>
      </c>
      <c r="B152" s="11"/>
      <c r="C152" s="98">
        <f t="shared" ref="C152:C153" si="8">IF(J152=4,0,1)</f>
        <v>1</v>
      </c>
      <c r="D152" s="119">
        <f t="shared" ref="D152:D153" si="9">IF(OR(J152=2,J152=3),1,0)</f>
        <v>0</v>
      </c>
      <c r="E152" s="163" t="s">
        <v>154</v>
      </c>
      <c r="F152" s="163"/>
      <c r="G152" s="163"/>
      <c r="H152" s="161" t="s">
        <v>167</v>
      </c>
      <c r="I152" s="161"/>
      <c r="J152" s="58">
        <v>1</v>
      </c>
    </row>
    <row r="153" spans="1:20" s="8" customFormat="1" ht="60" customHeight="1" x14ac:dyDescent="0.25">
      <c r="A153" s="80">
        <v>58</v>
      </c>
      <c r="B153" s="11"/>
      <c r="C153" s="98">
        <f t="shared" si="8"/>
        <v>1</v>
      </c>
      <c r="D153" s="119">
        <f t="shared" si="9"/>
        <v>0</v>
      </c>
      <c r="E153" s="163" t="s">
        <v>105</v>
      </c>
      <c r="F153" s="163"/>
      <c r="G153" s="163"/>
      <c r="H153" s="161"/>
      <c r="I153" s="161"/>
      <c r="J153" s="125">
        <v>1</v>
      </c>
      <c r="K153" s="3"/>
      <c r="L153" s="3"/>
      <c r="M153" s="3"/>
      <c r="N153" s="3"/>
      <c r="O153" s="3"/>
      <c r="P153" s="3"/>
      <c r="Q153" s="3"/>
      <c r="R153" s="3"/>
      <c r="S153" s="3"/>
      <c r="T153" s="23"/>
    </row>
    <row r="154" spans="1:20" s="27" customFormat="1" ht="45" customHeight="1" x14ac:dyDescent="0.25">
      <c r="A154" s="19"/>
      <c r="B154" s="20"/>
      <c r="C154" s="107"/>
      <c r="D154" s="107"/>
      <c r="E154" s="21"/>
      <c r="F154" s="21"/>
      <c r="G154" s="21"/>
      <c r="H154" s="21"/>
      <c r="I154" s="21"/>
      <c r="J154" s="47"/>
      <c r="K154" s="5"/>
      <c r="L154" s="5"/>
      <c r="M154" s="5"/>
      <c r="N154" s="5"/>
      <c r="O154" s="5"/>
      <c r="P154" s="5"/>
      <c r="Q154" s="5"/>
      <c r="R154" s="26"/>
    </row>
    <row r="155" spans="1:20" ht="45" customHeight="1" x14ac:dyDescent="0.25">
      <c r="A155" s="240" t="s">
        <v>6</v>
      </c>
      <c r="B155" s="240"/>
      <c r="C155" s="240"/>
      <c r="D155" s="240"/>
      <c r="E155" s="240"/>
      <c r="F155" s="240"/>
      <c r="G155" s="240"/>
      <c r="H155" s="240"/>
      <c r="I155" s="240"/>
      <c r="J155" s="58"/>
    </row>
    <row r="156" spans="1:20" ht="65.099999999999994" customHeight="1" x14ac:dyDescent="0.25">
      <c r="A156" s="24"/>
      <c r="B156" s="3" t="s">
        <v>163</v>
      </c>
      <c r="C156" s="108"/>
      <c r="D156" s="108"/>
      <c r="E156" s="3"/>
      <c r="F156" s="3"/>
      <c r="G156" s="3"/>
      <c r="H156" s="3"/>
      <c r="I156" s="3"/>
    </row>
    <row r="157" spans="1:20" ht="30" customHeight="1" x14ac:dyDescent="0.25">
      <c r="A157" s="24"/>
      <c r="B157" s="242" t="s">
        <v>28</v>
      </c>
      <c r="C157" s="242"/>
      <c r="D157" s="242"/>
      <c r="E157" s="242"/>
      <c r="F157" s="242"/>
      <c r="G157" s="242"/>
      <c r="H157" s="242"/>
      <c r="I157" s="242"/>
    </row>
    <row r="158" spans="1:20" s="8" customFormat="1" ht="30" customHeight="1" x14ac:dyDescent="0.25">
      <c r="A158" s="24"/>
      <c r="B158" s="159" t="s">
        <v>14</v>
      </c>
      <c r="C158" s="159"/>
      <c r="D158" s="159"/>
      <c r="E158" s="159"/>
      <c r="F158" s="159"/>
      <c r="G158" s="159"/>
      <c r="H158" s="159"/>
      <c r="I158" s="159"/>
      <c r="J158" s="26"/>
    </row>
    <row r="159" spans="1:20" ht="60" customHeight="1" x14ac:dyDescent="0.25">
      <c r="A159" s="25"/>
      <c r="B159" s="159" t="s">
        <v>15</v>
      </c>
      <c r="C159" s="159"/>
      <c r="D159" s="159"/>
      <c r="E159" s="159"/>
      <c r="F159" s="159"/>
      <c r="G159" s="159"/>
      <c r="H159" s="159"/>
      <c r="I159" s="159"/>
    </row>
    <row r="160" spans="1:20" ht="67.5" customHeight="1" x14ac:dyDescent="0.25">
      <c r="A160" s="51">
        <v>59</v>
      </c>
      <c r="B160" s="11"/>
      <c r="C160" s="98">
        <f>1</f>
        <v>1</v>
      </c>
      <c r="D160" s="119">
        <f>IF(AND(COUNTIF($E$161,"*")= 1,OR(J160=2,J160=3)),1,0)</f>
        <v>0</v>
      </c>
      <c r="E160" s="239" t="s">
        <v>7</v>
      </c>
      <c r="F160" s="239"/>
      <c r="G160" s="239"/>
      <c r="H160" s="239"/>
      <c r="I160" s="239"/>
      <c r="J160" s="126">
        <v>1</v>
      </c>
      <c r="K160" s="33"/>
      <c r="L160" s="33"/>
    </row>
    <row r="161" spans="1:15" ht="67.5" customHeight="1" x14ac:dyDescent="0.25">
      <c r="A161" s="28"/>
      <c r="B161" s="29"/>
      <c r="C161" s="109"/>
      <c r="D161" s="107"/>
      <c r="E161" s="238"/>
      <c r="F161" s="238"/>
      <c r="G161" s="238"/>
      <c r="H161" s="238"/>
      <c r="I161" s="238"/>
      <c r="J161" s="46"/>
      <c r="K161" s="37"/>
      <c r="L161" s="37"/>
    </row>
    <row r="162" spans="1:15" ht="39.950000000000003" customHeight="1" x14ac:dyDescent="0.25">
      <c r="A162" s="28"/>
      <c r="B162" s="29"/>
      <c r="C162" s="109"/>
      <c r="D162" s="107"/>
      <c r="E162" s="48"/>
      <c r="F162" s="48"/>
      <c r="G162" s="48"/>
      <c r="H162" s="48"/>
      <c r="I162" s="48"/>
      <c r="J162" s="59"/>
      <c r="K162" s="39"/>
      <c r="L162" s="39"/>
    </row>
    <row r="163" spans="1:15" ht="20.100000000000001" customHeight="1" x14ac:dyDescent="0.25">
      <c r="A163" s="241" t="s">
        <v>30</v>
      </c>
      <c r="B163" s="241"/>
      <c r="C163" s="241"/>
      <c r="D163" s="241"/>
      <c r="E163" s="241"/>
      <c r="F163" s="241"/>
      <c r="G163" s="241"/>
      <c r="H163" s="241"/>
      <c r="I163" s="241"/>
      <c r="O163" s="14"/>
    </row>
    <row r="164" spans="1:15" ht="30" customHeight="1" x14ac:dyDescent="0.35">
      <c r="A164" s="4"/>
      <c r="B164" s="4"/>
      <c r="C164" s="110"/>
      <c r="D164" s="110"/>
      <c r="E164" s="4"/>
      <c r="F164" s="4"/>
      <c r="G164" s="4"/>
      <c r="H164" s="4"/>
      <c r="I164" s="4"/>
      <c r="O164" s="14"/>
    </row>
    <row r="165" spans="1:15" ht="67.5" customHeight="1" x14ac:dyDescent="0.25">
      <c r="A165" s="30"/>
      <c r="B165" s="31"/>
      <c r="C165" s="111" t="s">
        <v>23</v>
      </c>
      <c r="D165" s="122" t="s">
        <v>17</v>
      </c>
      <c r="E165" s="32"/>
      <c r="F165" s="234"/>
      <c r="G165" s="234"/>
      <c r="H165" s="234"/>
      <c r="I165" s="234"/>
    </row>
    <row r="166" spans="1:15" ht="30" customHeight="1" x14ac:dyDescent="0.25">
      <c r="A166" s="34"/>
      <c r="B166" s="35" t="s">
        <v>24</v>
      </c>
      <c r="C166" s="112">
        <f>SUM(C25:C36,C39,C44,C49,C55,C59:C60,C63,C68:C73,C76:C81,C84:C87,C93:C98,C101,C104,C113,C119,C122:C129,C132:C137,C141:C142,C145,C151:C153,C160)</f>
        <v>64</v>
      </c>
      <c r="D166" s="123">
        <f>SUM(D25:D36,D39,D44,D49,D55,D59:D60,D63,D68:D73,D76:D81,D84:D90,D93:D98,D101,D104,D113,D119,D122:D129,D132:D137,D141:D142,D145,D151:D153,D160)</f>
        <v>0</v>
      </c>
      <c r="E166" s="36" t="s">
        <v>4</v>
      </c>
      <c r="F166" s="236" t="str">
        <f>IF(AND($C$167&gt;90%,COUNTIF($E$161,"*")= 1),"Gold! Your certification level will need to be verified by the Green Spaces Team.",IF($C$167&gt;75%,"Silver! Your certification level will need to be verified by the Green Spaces Team.",IF($C$167&gt;50%,"Bronze! Your certification level will need to be verified by the Green Spaces Team.","Not yet certified - commit to a few more actions!")))</f>
        <v>Not yet certified - commit to a few more actions!</v>
      </c>
      <c r="G166" s="236"/>
      <c r="H166" s="236"/>
      <c r="I166" s="236"/>
    </row>
    <row r="167" spans="1:15" ht="45" customHeight="1" x14ac:dyDescent="0.25">
      <c r="A167" s="49"/>
      <c r="B167" s="38" t="s">
        <v>25</v>
      </c>
      <c r="C167" s="233">
        <f>D166/C166</f>
        <v>0</v>
      </c>
      <c r="D167" s="233"/>
      <c r="E167" s="32" t="s">
        <v>29</v>
      </c>
      <c r="F167" s="234" t="str">
        <f>IF(OR($J$12=1,$J$13=1,$J$14=1,$J$15=1,$J$16=1,$J$17=1,$J$18=1,$J$19=1,$J$20=1,$J$21=1,$J$22=1,),"One or more mandatory actions is incomplete." &amp; CHAR(10) &amp; "Please complete before submitting application","Mandatory actions completed.")</f>
        <v>One or more mandatory actions is incomplete.
Please complete before submitting application</v>
      </c>
      <c r="G167" s="234"/>
      <c r="H167" s="234"/>
      <c r="I167" s="234"/>
    </row>
    <row r="168" spans="1:15" ht="23.25" x14ac:dyDescent="0.35">
      <c r="A168" s="49"/>
      <c r="B168" s="40"/>
      <c r="C168" s="237"/>
      <c r="D168" s="237"/>
      <c r="E168" s="237"/>
      <c r="F168" s="237"/>
      <c r="G168" s="237"/>
      <c r="H168" s="237"/>
      <c r="I168" s="237"/>
    </row>
    <row r="169" spans="1:15" ht="15.75" x14ac:dyDescent="0.25">
      <c r="A169" s="232" t="str">
        <f>Instructions!A18</f>
        <v>Green Spaces for Labs Application - Version 2020-01</v>
      </c>
      <c r="B169" s="232"/>
      <c r="C169" s="232"/>
      <c r="D169" s="232"/>
      <c r="E169" s="232"/>
      <c r="F169" s="232"/>
      <c r="G169" s="232"/>
      <c r="H169" s="232"/>
      <c r="I169" s="232"/>
    </row>
    <row r="170" spans="1:15" ht="21" x14ac:dyDescent="0.25">
      <c r="A170" s="2"/>
      <c r="B170" s="1"/>
      <c r="C170" s="113"/>
      <c r="D170" s="113"/>
      <c r="E170" s="41"/>
      <c r="F170" s="41"/>
      <c r="G170" s="41"/>
      <c r="H170" s="41"/>
      <c r="I170" s="41"/>
    </row>
    <row r="171" spans="1:15" ht="30" customHeight="1" x14ac:dyDescent="0.25">
      <c r="A171" s="2"/>
      <c r="B171" s="1"/>
      <c r="C171" s="113"/>
      <c r="D171" s="113"/>
    </row>
    <row r="172" spans="1:15" ht="30" customHeight="1" x14ac:dyDescent="0.25">
      <c r="A172" s="41"/>
      <c r="B172" s="41"/>
      <c r="C172" s="114"/>
      <c r="D172" s="114"/>
    </row>
    <row r="173" spans="1:15" ht="30" customHeight="1" x14ac:dyDescent="0.25"/>
    <row r="174" spans="1:15" ht="35.1" customHeight="1" x14ac:dyDescent="0.25">
      <c r="K174" s="14"/>
    </row>
    <row r="175" spans="1:15" ht="35.1" customHeight="1" x14ac:dyDescent="0.25">
      <c r="K175" s="14"/>
    </row>
    <row r="176" spans="1:15" ht="30" customHeight="1" x14ac:dyDescent="0.25"/>
    <row r="177" spans="1:11" ht="30" customHeight="1" x14ac:dyDescent="0.25">
      <c r="E177" s="14"/>
      <c r="F177" s="14"/>
      <c r="G177" s="14"/>
      <c r="H177" s="14"/>
      <c r="I177" s="14"/>
    </row>
    <row r="178" spans="1:11" ht="24" customHeight="1" x14ac:dyDescent="0.25">
      <c r="E178" s="14"/>
      <c r="F178" s="14"/>
      <c r="G178" s="14"/>
      <c r="H178" s="14"/>
      <c r="I178" s="14"/>
      <c r="K178" s="14"/>
    </row>
    <row r="179" spans="1:11" ht="24.75" customHeight="1" x14ac:dyDescent="0.25">
      <c r="A179" s="14"/>
      <c r="B179" s="14"/>
      <c r="C179" s="115"/>
      <c r="D179" s="115"/>
      <c r="E179" s="14"/>
      <c r="F179" s="14"/>
      <c r="G179" s="14"/>
      <c r="H179" s="14"/>
      <c r="I179" s="14"/>
      <c r="K179" s="14"/>
    </row>
    <row r="180" spans="1:11" x14ac:dyDescent="0.25">
      <c r="A180" s="14"/>
      <c r="B180" s="14"/>
      <c r="C180" s="115"/>
      <c r="D180" s="115"/>
      <c r="E180" s="14"/>
      <c r="F180" s="14"/>
      <c r="G180" s="14"/>
      <c r="H180" s="14"/>
      <c r="I180" s="14"/>
      <c r="K180" s="14"/>
    </row>
    <row r="181" spans="1:11" x14ac:dyDescent="0.25">
      <c r="A181" s="14"/>
      <c r="B181" s="14"/>
      <c r="C181" s="115"/>
      <c r="D181" s="115"/>
      <c r="E181" s="14"/>
      <c r="F181" s="14"/>
      <c r="G181" s="14"/>
      <c r="H181" s="14"/>
      <c r="I181" s="14"/>
      <c r="K181" s="14"/>
    </row>
    <row r="182" spans="1:11" x14ac:dyDescent="0.25">
      <c r="A182" s="14"/>
      <c r="B182" s="14"/>
      <c r="C182" s="115"/>
      <c r="D182" s="115"/>
      <c r="E182" s="14"/>
      <c r="F182" s="14"/>
      <c r="G182" s="14"/>
      <c r="H182" s="14"/>
      <c r="I182" s="14"/>
      <c r="K182" s="14"/>
    </row>
    <row r="183" spans="1:11" x14ac:dyDescent="0.25">
      <c r="A183" s="14"/>
      <c r="B183" s="14"/>
      <c r="C183" s="115"/>
      <c r="D183" s="115"/>
      <c r="K183" s="14"/>
    </row>
    <row r="184" spans="1:11" x14ac:dyDescent="0.25">
      <c r="A184" s="14"/>
      <c r="B184" s="14"/>
      <c r="C184" s="115"/>
      <c r="D184" s="115"/>
      <c r="K184" s="14"/>
    </row>
    <row r="185" spans="1:11" x14ac:dyDescent="0.25">
      <c r="K185" s="14"/>
    </row>
  </sheetData>
  <sheetProtection algorithmName="SHA-512" hashValue="6L1FNZdQ2rab3IG++LbIozCLm0vBMvnl/QagEAvWTSr7HJnTllG5adji6rUCX3erCf0phIeOFy5omKvntnnY6Q==" saltValue="j5lGTP9h5HKNIie46ZMGcg==" spinCount="100000" sheet="1" selectLockedCells="1"/>
  <mergeCells count="319">
    <mergeCell ref="H56:I56"/>
    <mergeCell ref="A16:A17"/>
    <mergeCell ref="B16:B17"/>
    <mergeCell ref="C16:D17"/>
    <mergeCell ref="E16:G17"/>
    <mergeCell ref="H17:I17"/>
    <mergeCell ref="C79:C81"/>
    <mergeCell ref="D79:D81"/>
    <mergeCell ref="E79:G81"/>
    <mergeCell ref="H80:I80"/>
    <mergeCell ref="E43:G43"/>
    <mergeCell ref="E58:G58"/>
    <mergeCell ref="E50:G50"/>
    <mergeCell ref="H51:I51"/>
    <mergeCell ref="H52:I52"/>
    <mergeCell ref="H58:I58"/>
    <mergeCell ref="H60:I60"/>
    <mergeCell ref="E46:G46"/>
    <mergeCell ref="H46:I46"/>
    <mergeCell ref="E47:G47"/>
    <mergeCell ref="H47:I47"/>
    <mergeCell ref="E48:G48"/>
    <mergeCell ref="H48:I48"/>
    <mergeCell ref="E70:G70"/>
    <mergeCell ref="E44:G44"/>
    <mergeCell ref="H44:I44"/>
    <mergeCell ref="E45:G45"/>
    <mergeCell ref="H45:I45"/>
    <mergeCell ref="E55:G55"/>
    <mergeCell ref="H55:I55"/>
    <mergeCell ref="A97:A98"/>
    <mergeCell ref="B97:B98"/>
    <mergeCell ref="C76:C77"/>
    <mergeCell ref="D76:D77"/>
    <mergeCell ref="A79:A81"/>
    <mergeCell ref="B79:B81"/>
    <mergeCell ref="H59:I59"/>
    <mergeCell ref="E64:G64"/>
    <mergeCell ref="E66:G66"/>
    <mergeCell ref="H66:I66"/>
    <mergeCell ref="E67:G67"/>
    <mergeCell ref="H67:I67"/>
    <mergeCell ref="H63:I63"/>
    <mergeCell ref="E73:G73"/>
    <mergeCell ref="E71:G71"/>
    <mergeCell ref="H76:I76"/>
    <mergeCell ref="H68:I68"/>
    <mergeCell ref="E56:G56"/>
    <mergeCell ref="H21:I21"/>
    <mergeCell ref="A62:I62"/>
    <mergeCell ref="E51:G51"/>
    <mergeCell ref="B25:B26"/>
    <mergeCell ref="E129:G129"/>
    <mergeCell ref="H129:I129"/>
    <mergeCell ref="H31:I31"/>
    <mergeCell ref="A30:A36"/>
    <mergeCell ref="B30:B36"/>
    <mergeCell ref="C30:C36"/>
    <mergeCell ref="D30:D36"/>
    <mergeCell ref="E30:G36"/>
    <mergeCell ref="H36:I36"/>
    <mergeCell ref="A52:A54"/>
    <mergeCell ref="B52:B54"/>
    <mergeCell ref="C52:C54"/>
    <mergeCell ref="D52:D54"/>
    <mergeCell ref="E52:G54"/>
    <mergeCell ref="H53:I53"/>
    <mergeCell ref="H54:I54"/>
    <mergeCell ref="H43:I43"/>
    <mergeCell ref="H49:I49"/>
    <mergeCell ref="H50:I50"/>
    <mergeCell ref="H88:I88"/>
    <mergeCell ref="H142:I142"/>
    <mergeCell ref="E151:G151"/>
    <mergeCell ref="H151:I151"/>
    <mergeCell ref="E94:G94"/>
    <mergeCell ref="H94:I94"/>
    <mergeCell ref="A131:I131"/>
    <mergeCell ref="E104:G104"/>
    <mergeCell ref="H104:I104"/>
    <mergeCell ref="C15:D15"/>
    <mergeCell ref="E15:G15"/>
    <mergeCell ref="H15:I15"/>
    <mergeCell ref="E39:G39"/>
    <mergeCell ref="A25:A26"/>
    <mergeCell ref="H70:I70"/>
    <mergeCell ref="H73:I73"/>
    <mergeCell ref="E72:G72"/>
    <mergeCell ref="H72:I72"/>
    <mergeCell ref="H71:I71"/>
    <mergeCell ref="E60:G60"/>
    <mergeCell ref="C18:D18"/>
    <mergeCell ref="E18:G18"/>
    <mergeCell ref="H18:I18"/>
    <mergeCell ref="E27:G27"/>
    <mergeCell ref="H27:I27"/>
    <mergeCell ref="E160:I160"/>
    <mergeCell ref="A155:I155"/>
    <mergeCell ref="B159:I159"/>
    <mergeCell ref="F165:I165"/>
    <mergeCell ref="A163:I163"/>
    <mergeCell ref="B157:I157"/>
    <mergeCell ref="E145:G145"/>
    <mergeCell ref="H145:I145"/>
    <mergeCell ref="H146:I146"/>
    <mergeCell ref="E148:G148"/>
    <mergeCell ref="H148:I148"/>
    <mergeCell ref="H149:I149"/>
    <mergeCell ref="E152:G152"/>
    <mergeCell ref="E150:G150"/>
    <mergeCell ref="H150:I150"/>
    <mergeCell ref="H152:I152"/>
    <mergeCell ref="E153:G153"/>
    <mergeCell ref="H153:I153"/>
    <mergeCell ref="A169:I169"/>
    <mergeCell ref="C167:D167"/>
    <mergeCell ref="F167:I167"/>
    <mergeCell ref="D6:E6"/>
    <mergeCell ref="E40:G40"/>
    <mergeCell ref="E41:G41"/>
    <mergeCell ref="E42:G42"/>
    <mergeCell ref="E12:G12"/>
    <mergeCell ref="E13:G13"/>
    <mergeCell ref="E14:G14"/>
    <mergeCell ref="E25:G25"/>
    <mergeCell ref="A24:I24"/>
    <mergeCell ref="C12:D12"/>
    <mergeCell ref="C13:D13"/>
    <mergeCell ref="C14:D14"/>
    <mergeCell ref="E19:G19"/>
    <mergeCell ref="C19:D19"/>
    <mergeCell ref="C22:D22"/>
    <mergeCell ref="F166:I166"/>
    <mergeCell ref="B158:I158"/>
    <mergeCell ref="E49:G49"/>
    <mergeCell ref="A68:A69"/>
    <mergeCell ref="C168:I168"/>
    <mergeCell ref="E161:I161"/>
    <mergeCell ref="A2:I2"/>
    <mergeCell ref="A38:I38"/>
    <mergeCell ref="D3:E3"/>
    <mergeCell ref="D4:E4"/>
    <mergeCell ref="E29:G29"/>
    <mergeCell ref="A3:C3"/>
    <mergeCell ref="A4:C4"/>
    <mergeCell ref="A6:C6"/>
    <mergeCell ref="E8:G9"/>
    <mergeCell ref="C8:D8"/>
    <mergeCell ref="A8:A9"/>
    <mergeCell ref="B8:B9"/>
    <mergeCell ref="A11:I11"/>
    <mergeCell ref="E22:G22"/>
    <mergeCell ref="H14:I14"/>
    <mergeCell ref="H16:I16"/>
    <mergeCell ref="H19:I19"/>
    <mergeCell ref="H22:I22"/>
    <mergeCell ref="H3:I3"/>
    <mergeCell ref="H4:I4"/>
    <mergeCell ref="H6:I6"/>
    <mergeCell ref="E28:G28"/>
    <mergeCell ref="D5:E5"/>
    <mergeCell ref="H5:I5"/>
    <mergeCell ref="A5:C5"/>
    <mergeCell ref="H8:I9"/>
    <mergeCell ref="H13:I13"/>
    <mergeCell ref="H35:I35"/>
    <mergeCell ref="H40:I40"/>
    <mergeCell ref="H41:I41"/>
    <mergeCell ref="H42:I42"/>
    <mergeCell ref="H28:I28"/>
    <mergeCell ref="H29:I29"/>
    <mergeCell ref="H30:I30"/>
    <mergeCell ref="H33:I33"/>
    <mergeCell ref="H34:I34"/>
    <mergeCell ref="H39:I39"/>
    <mergeCell ref="H32:I32"/>
    <mergeCell ref="H12:I12"/>
    <mergeCell ref="C25:C26"/>
    <mergeCell ref="D25:D26"/>
    <mergeCell ref="E26:G26"/>
    <mergeCell ref="H25:I26"/>
    <mergeCell ref="C20:D20"/>
    <mergeCell ref="E20:G20"/>
    <mergeCell ref="H20:I20"/>
    <mergeCell ref="C21:D21"/>
    <mergeCell ref="E21:G21"/>
    <mergeCell ref="B68:B69"/>
    <mergeCell ref="D68:D69"/>
    <mergeCell ref="E95:G95"/>
    <mergeCell ref="E97:G98"/>
    <mergeCell ref="H77:I77"/>
    <mergeCell ref="E68:G69"/>
    <mergeCell ref="E76:G77"/>
    <mergeCell ref="A75:I75"/>
    <mergeCell ref="E63:G63"/>
    <mergeCell ref="E93:G93"/>
    <mergeCell ref="H93:I93"/>
    <mergeCell ref="E96:G96"/>
    <mergeCell ref="H96:I96"/>
    <mergeCell ref="H97:I97"/>
    <mergeCell ref="A92:I92"/>
    <mergeCell ref="E89:G89"/>
    <mergeCell ref="A64:A65"/>
    <mergeCell ref="B64:B65"/>
    <mergeCell ref="C68:C69"/>
    <mergeCell ref="H86:I86"/>
    <mergeCell ref="E86:G86"/>
    <mergeCell ref="A76:A77"/>
    <mergeCell ref="B76:B77"/>
    <mergeCell ref="H78:I78"/>
    <mergeCell ref="D138:D139"/>
    <mergeCell ref="C124:C128"/>
    <mergeCell ref="E57:G57"/>
    <mergeCell ref="H57:I57"/>
    <mergeCell ref="E59:G59"/>
    <mergeCell ref="E119:G119"/>
    <mergeCell ref="H119:I119"/>
    <mergeCell ref="H117:I117"/>
    <mergeCell ref="C97:C98"/>
    <mergeCell ref="D97:D98"/>
    <mergeCell ref="E136:G136"/>
    <mergeCell ref="H136:I136"/>
    <mergeCell ref="C64:C65"/>
    <mergeCell ref="D64:D65"/>
    <mergeCell ref="H64:I65"/>
    <mergeCell ref="E65:G65"/>
    <mergeCell ref="H89:I89"/>
    <mergeCell ref="H95:I95"/>
    <mergeCell ref="A83:I83"/>
    <mergeCell ref="E84:G84"/>
    <mergeCell ref="H84:I84"/>
    <mergeCell ref="E85:G85"/>
    <mergeCell ref="H85:I85"/>
    <mergeCell ref="H79:I79"/>
    <mergeCell ref="E141:G141"/>
    <mergeCell ref="H141:I141"/>
    <mergeCell ref="E137:G137"/>
    <mergeCell ref="H137:I137"/>
    <mergeCell ref="E138:G138"/>
    <mergeCell ref="E140:G140"/>
    <mergeCell ref="H140:I140"/>
    <mergeCell ref="E139:G139"/>
    <mergeCell ref="H138:I139"/>
    <mergeCell ref="A144:I144"/>
    <mergeCell ref="A112:I112"/>
    <mergeCell ref="E114:G114"/>
    <mergeCell ref="E149:G149"/>
    <mergeCell ref="A146:A147"/>
    <mergeCell ref="B146:B147"/>
    <mergeCell ref="C146:C147"/>
    <mergeCell ref="D146:D147"/>
    <mergeCell ref="E146:G147"/>
    <mergeCell ref="H147:I147"/>
    <mergeCell ref="B138:B139"/>
    <mergeCell ref="C138:C139"/>
    <mergeCell ref="H132:I132"/>
    <mergeCell ref="H134:I134"/>
    <mergeCell ref="E113:G113"/>
    <mergeCell ref="H115:I115"/>
    <mergeCell ref="H116:I116"/>
    <mergeCell ref="H114:I114"/>
    <mergeCell ref="E115:G115"/>
    <mergeCell ref="H113:I113"/>
    <mergeCell ref="H133:I133"/>
    <mergeCell ref="D124:D128"/>
    <mergeCell ref="A138:A139"/>
    <mergeCell ref="E142:G142"/>
    <mergeCell ref="E78:G78"/>
    <mergeCell ref="E87:G87"/>
    <mergeCell ref="H87:I87"/>
    <mergeCell ref="E88:G88"/>
    <mergeCell ref="E90:G90"/>
    <mergeCell ref="H90:I90"/>
    <mergeCell ref="E116:G117"/>
    <mergeCell ref="D116:D117"/>
    <mergeCell ref="E108:G108"/>
    <mergeCell ref="H108:I108"/>
    <mergeCell ref="A100:I100"/>
    <mergeCell ref="E105:G105"/>
    <mergeCell ref="E106:G106"/>
    <mergeCell ref="E107:G107"/>
    <mergeCell ref="E101:G101"/>
    <mergeCell ref="H101:I101"/>
    <mergeCell ref="E102:G102"/>
    <mergeCell ref="H102:I102"/>
    <mergeCell ref="E103:G103"/>
    <mergeCell ref="H103:I103"/>
    <mergeCell ref="H105:I105"/>
    <mergeCell ref="H106:I106"/>
    <mergeCell ref="H107:I107"/>
    <mergeCell ref="H98:I98"/>
    <mergeCell ref="E109:G109"/>
    <mergeCell ref="H109:I109"/>
    <mergeCell ref="E110:G110"/>
    <mergeCell ref="H110:I110"/>
    <mergeCell ref="H135:I135"/>
    <mergeCell ref="E132:G135"/>
    <mergeCell ref="D132:D135"/>
    <mergeCell ref="C132:C135"/>
    <mergeCell ref="B132:B135"/>
    <mergeCell ref="A132:A135"/>
    <mergeCell ref="C116:C117"/>
    <mergeCell ref="B116:B117"/>
    <mergeCell ref="A116:A117"/>
    <mergeCell ref="H123:I123"/>
    <mergeCell ref="E122:G123"/>
    <mergeCell ref="D122:D123"/>
    <mergeCell ref="C122:C123"/>
    <mergeCell ref="B122:B123"/>
    <mergeCell ref="A122:A123"/>
    <mergeCell ref="E124:G128"/>
    <mergeCell ref="H124:I124"/>
    <mergeCell ref="H128:I128"/>
    <mergeCell ref="E118:G118"/>
    <mergeCell ref="A121:I121"/>
    <mergeCell ref="H122:I122"/>
    <mergeCell ref="H118:I118"/>
    <mergeCell ref="A124:A128"/>
    <mergeCell ref="B124:B128"/>
  </mergeCells>
  <conditionalFormatting sqref="E12:G15 E25:G29 E40:G43 E45:G48 E50:G51 E64:G64 E78:G78 E93:G94 E102:G103 E105:G110 E114:G115 E124:G129 E136:G136 E138:G142 E146:G153 E65 E66:G69 E30 E55:G60 E52 E76 E79 E95 E96:G96 E97 E18:G22 E16 E70 E71:G73 E84:G89 E116 E118:G119 E122 E132">
    <cfRule type="expression" dxfId="35" priority="135">
      <formula>$J12=4</formula>
    </cfRule>
  </conditionalFormatting>
  <conditionalFormatting sqref="E44:G44">
    <cfRule type="expression" dxfId="34" priority="70">
      <formula>$J44=3</formula>
    </cfRule>
    <cfRule type="expression" dxfId="33" priority="71">
      <formula>$J44=1</formula>
    </cfRule>
    <cfRule type="expression" dxfId="32" priority="72">
      <formula>$J44=4</formula>
    </cfRule>
  </conditionalFormatting>
  <conditionalFormatting sqref="E60:G60">
    <cfRule type="expression" dxfId="31" priority="61">
      <formula>$J60=3</formula>
    </cfRule>
    <cfRule type="expression" dxfId="30" priority="62">
      <formula>$J60=1</formula>
    </cfRule>
    <cfRule type="expression" dxfId="29" priority="63">
      <formula>$J60=4</formula>
    </cfRule>
  </conditionalFormatting>
  <conditionalFormatting sqref="E59:G59">
    <cfRule type="expression" dxfId="28" priority="58">
      <formula>$J59=3</formula>
    </cfRule>
    <cfRule type="expression" dxfId="27" priority="59">
      <formula>$J59=1</formula>
    </cfRule>
    <cfRule type="expression" dxfId="26" priority="60">
      <formula>$J59=4</formula>
    </cfRule>
  </conditionalFormatting>
  <conditionalFormatting sqref="E101:G103">
    <cfRule type="expression" dxfId="25" priority="25">
      <formula>$J101=3</formula>
    </cfRule>
    <cfRule type="expression" dxfId="24" priority="26">
      <formula>$J101=1</formula>
    </cfRule>
    <cfRule type="expression" dxfId="23" priority="27">
      <formula>$J101=4</formula>
    </cfRule>
  </conditionalFormatting>
  <conditionalFormatting sqref="E129:G129">
    <cfRule type="expression" dxfId="22" priority="19">
      <formula>$J129=3</formula>
    </cfRule>
    <cfRule type="expression" dxfId="21" priority="20">
      <formula>$J129=1</formula>
    </cfRule>
    <cfRule type="expression" dxfId="20" priority="21">
      <formula>$J129=4</formula>
    </cfRule>
  </conditionalFormatting>
  <conditionalFormatting sqref="E122">
    <cfRule type="expression" dxfId="19" priority="16">
      <formula>$J122=3</formula>
    </cfRule>
    <cfRule type="expression" dxfId="18" priority="17">
      <formula>$J122=1</formula>
    </cfRule>
    <cfRule type="expression" dxfId="17" priority="18">
      <formula>$J122=4</formula>
    </cfRule>
  </conditionalFormatting>
  <conditionalFormatting sqref="E124">
    <cfRule type="expression" dxfId="16" priority="13">
      <formula>$J124=3</formula>
    </cfRule>
    <cfRule type="expression" dxfId="15" priority="14">
      <formula>$J124=1</formula>
    </cfRule>
    <cfRule type="expression" dxfId="14" priority="15">
      <formula>$J124=4</formula>
    </cfRule>
  </conditionalFormatting>
  <conditionalFormatting sqref="E12:G15 E27:G29 E40:G43 E45:G48 E50:G51 E56:G60 E64:G64 E78:G78 E93:G94 E102:G103 E105:G110 E114:G115 E124:G129 E136:G136 E138:G142 E146:G153 E160 E25 E65 E66:G69 E30 E52 E76 E79 E95 E96:G96 E97 E18:G22 E16 E70 E71:G73 E84:G89 E116 E118:G119 E122 E132">
    <cfRule type="expression" dxfId="13" priority="133">
      <formula>$J12=3</formula>
    </cfRule>
    <cfRule type="expression" dxfId="12" priority="134">
      <formula>$J12=1</formula>
    </cfRule>
  </conditionalFormatting>
  <conditionalFormatting sqref="E139:G139">
    <cfRule type="expression" dxfId="11" priority="10">
      <formula>$J$138=4</formula>
    </cfRule>
    <cfRule type="expression" dxfId="10" priority="11">
      <formula>$J$138=1</formula>
    </cfRule>
    <cfRule type="expression" dxfId="9" priority="12">
      <formula>$J$138=3</formula>
    </cfRule>
  </conditionalFormatting>
  <conditionalFormatting sqref="E26:G26">
    <cfRule type="expression" dxfId="8" priority="7">
      <formula>$J$25=1</formula>
    </cfRule>
    <cfRule type="expression" dxfId="7" priority="8">
      <formula>$J$25=4</formula>
    </cfRule>
    <cfRule type="expression" dxfId="6" priority="9">
      <formula>$J$25=3</formula>
    </cfRule>
  </conditionalFormatting>
  <conditionalFormatting sqref="E65:G65">
    <cfRule type="expression" dxfId="5" priority="4">
      <formula>$J$64=1</formula>
    </cfRule>
    <cfRule type="expression" dxfId="4" priority="5">
      <formula>$J$64=4</formula>
    </cfRule>
    <cfRule type="expression" dxfId="3" priority="6">
      <formula>$J$64=3</formula>
    </cfRule>
  </conditionalFormatting>
  <conditionalFormatting sqref="E90:G90">
    <cfRule type="expression" dxfId="2" priority="3">
      <formula>$J90=4</formula>
    </cfRule>
  </conditionalFormatting>
  <conditionalFormatting sqref="E90:G90">
    <cfRule type="expression" dxfId="1" priority="1">
      <formula>$J90=3</formula>
    </cfRule>
    <cfRule type="expression" dxfId="0" priority="2">
      <formula>$J90=1</formula>
    </cfRule>
  </conditionalFormatting>
  <printOptions verticalCentered="1"/>
  <pageMargins left="0.5" right="0" top="0.25" bottom="0.25" header="0" footer="0"/>
  <pageSetup scale="5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7" r:id="rId4" name="Drop Down 183">
              <controlPr locked="0" defaultSize="0" autoLine="0" autoPict="0">
                <anchor moveWithCells="1">
                  <from>
                    <xdr:col>1</xdr:col>
                    <xdr:colOff>123825</xdr:colOff>
                    <xdr:row>11</xdr:row>
                    <xdr:rowOff>123825</xdr:rowOff>
                  </from>
                  <to>
                    <xdr:col>1</xdr:col>
                    <xdr:colOff>1495425</xdr:colOff>
                    <xdr:row>11</xdr:row>
                    <xdr:rowOff>428625</xdr:rowOff>
                  </to>
                </anchor>
              </controlPr>
            </control>
          </mc:Choice>
        </mc:AlternateContent>
        <mc:AlternateContent xmlns:mc="http://schemas.openxmlformats.org/markup-compatibility/2006">
          <mc:Choice Requires="x14">
            <control shapeId="1208" r:id="rId5" name="Drop Down 184">
              <controlPr locked="0" defaultSize="0" autoLine="0" autoPict="0">
                <anchor moveWithCells="1">
                  <from>
                    <xdr:col>1</xdr:col>
                    <xdr:colOff>123825</xdr:colOff>
                    <xdr:row>12</xdr:row>
                    <xdr:rowOff>257175</xdr:rowOff>
                  </from>
                  <to>
                    <xdr:col>1</xdr:col>
                    <xdr:colOff>1495425</xdr:colOff>
                    <xdr:row>12</xdr:row>
                    <xdr:rowOff>561975</xdr:rowOff>
                  </to>
                </anchor>
              </controlPr>
            </control>
          </mc:Choice>
        </mc:AlternateContent>
        <mc:AlternateContent xmlns:mc="http://schemas.openxmlformats.org/markup-compatibility/2006">
          <mc:Choice Requires="x14">
            <control shapeId="1209" r:id="rId6" name="Drop Down 185">
              <controlPr locked="0" defaultSize="0" autoLine="0" autoPict="0">
                <anchor moveWithCells="1">
                  <from>
                    <xdr:col>1</xdr:col>
                    <xdr:colOff>114300</xdr:colOff>
                    <xdr:row>13</xdr:row>
                    <xdr:rowOff>133350</xdr:rowOff>
                  </from>
                  <to>
                    <xdr:col>1</xdr:col>
                    <xdr:colOff>1485900</xdr:colOff>
                    <xdr:row>13</xdr:row>
                    <xdr:rowOff>438150</xdr:rowOff>
                  </to>
                </anchor>
              </controlPr>
            </control>
          </mc:Choice>
        </mc:AlternateContent>
        <mc:AlternateContent xmlns:mc="http://schemas.openxmlformats.org/markup-compatibility/2006">
          <mc:Choice Requires="x14">
            <control shapeId="1210" r:id="rId7" name="Drop Down 186">
              <controlPr locked="0" defaultSize="0" autoLine="0" autoPict="0">
                <anchor moveWithCells="1">
                  <from>
                    <xdr:col>1</xdr:col>
                    <xdr:colOff>114300</xdr:colOff>
                    <xdr:row>24</xdr:row>
                    <xdr:rowOff>247650</xdr:rowOff>
                  </from>
                  <to>
                    <xdr:col>1</xdr:col>
                    <xdr:colOff>1485900</xdr:colOff>
                    <xdr:row>24</xdr:row>
                    <xdr:rowOff>552450</xdr:rowOff>
                  </to>
                </anchor>
              </controlPr>
            </control>
          </mc:Choice>
        </mc:AlternateContent>
        <mc:AlternateContent xmlns:mc="http://schemas.openxmlformats.org/markup-compatibility/2006">
          <mc:Choice Requires="x14">
            <control shapeId="1233" r:id="rId8" name="Drop Down 209">
              <controlPr locked="0" defaultSize="0" autoLine="0" autoPict="0">
                <anchor moveWithCells="1">
                  <from>
                    <xdr:col>1</xdr:col>
                    <xdr:colOff>114300</xdr:colOff>
                    <xdr:row>15</xdr:row>
                    <xdr:rowOff>361950</xdr:rowOff>
                  </from>
                  <to>
                    <xdr:col>1</xdr:col>
                    <xdr:colOff>1485900</xdr:colOff>
                    <xdr:row>16</xdr:row>
                    <xdr:rowOff>0</xdr:rowOff>
                  </to>
                </anchor>
              </controlPr>
            </control>
          </mc:Choice>
        </mc:AlternateContent>
        <mc:AlternateContent xmlns:mc="http://schemas.openxmlformats.org/markup-compatibility/2006">
          <mc:Choice Requires="x14">
            <control shapeId="1234" r:id="rId9" name="Drop Down 210">
              <controlPr locked="0" defaultSize="0" autoLine="0" autoPict="0">
                <anchor moveWithCells="1">
                  <from>
                    <xdr:col>1</xdr:col>
                    <xdr:colOff>114300</xdr:colOff>
                    <xdr:row>18</xdr:row>
                    <xdr:rowOff>200025</xdr:rowOff>
                  </from>
                  <to>
                    <xdr:col>1</xdr:col>
                    <xdr:colOff>1485900</xdr:colOff>
                    <xdr:row>18</xdr:row>
                    <xdr:rowOff>504825</xdr:rowOff>
                  </to>
                </anchor>
              </controlPr>
            </control>
          </mc:Choice>
        </mc:AlternateContent>
        <mc:AlternateContent xmlns:mc="http://schemas.openxmlformats.org/markup-compatibility/2006">
          <mc:Choice Requires="x14">
            <control shapeId="1235" r:id="rId10" name="Drop Down 211">
              <controlPr locked="0" defaultSize="0" autoLine="0" autoPict="0">
                <anchor moveWithCells="1">
                  <from>
                    <xdr:col>1</xdr:col>
                    <xdr:colOff>114300</xdr:colOff>
                    <xdr:row>21</xdr:row>
                    <xdr:rowOff>133350</xdr:rowOff>
                  </from>
                  <to>
                    <xdr:col>1</xdr:col>
                    <xdr:colOff>1485900</xdr:colOff>
                    <xdr:row>21</xdr:row>
                    <xdr:rowOff>438150</xdr:rowOff>
                  </to>
                </anchor>
              </controlPr>
            </control>
          </mc:Choice>
        </mc:AlternateContent>
        <mc:AlternateContent xmlns:mc="http://schemas.openxmlformats.org/markup-compatibility/2006">
          <mc:Choice Requires="x14">
            <control shapeId="1341" r:id="rId11" name="Drop Down 317">
              <controlPr locked="0" defaultSize="0" autoLine="0" autoPict="0">
                <anchor moveWithCells="1">
                  <from>
                    <xdr:col>1</xdr:col>
                    <xdr:colOff>123825</xdr:colOff>
                    <xdr:row>27</xdr:row>
                    <xdr:rowOff>133350</xdr:rowOff>
                  </from>
                  <to>
                    <xdr:col>1</xdr:col>
                    <xdr:colOff>1495425</xdr:colOff>
                    <xdr:row>27</xdr:row>
                    <xdr:rowOff>438150</xdr:rowOff>
                  </to>
                </anchor>
              </controlPr>
            </control>
          </mc:Choice>
        </mc:AlternateContent>
        <mc:AlternateContent xmlns:mc="http://schemas.openxmlformats.org/markup-compatibility/2006">
          <mc:Choice Requires="x14">
            <control shapeId="1342" r:id="rId12" name="Drop Down 318">
              <controlPr locked="0" defaultSize="0" autoLine="0" autoPict="0">
                <anchor moveWithCells="1">
                  <from>
                    <xdr:col>1</xdr:col>
                    <xdr:colOff>123825</xdr:colOff>
                    <xdr:row>28</xdr:row>
                    <xdr:rowOff>133350</xdr:rowOff>
                  </from>
                  <to>
                    <xdr:col>1</xdr:col>
                    <xdr:colOff>1495425</xdr:colOff>
                    <xdr:row>28</xdr:row>
                    <xdr:rowOff>438150</xdr:rowOff>
                  </to>
                </anchor>
              </controlPr>
            </control>
          </mc:Choice>
        </mc:AlternateContent>
        <mc:AlternateContent xmlns:mc="http://schemas.openxmlformats.org/markup-compatibility/2006">
          <mc:Choice Requires="x14">
            <control shapeId="1344" r:id="rId13" name="Drop Down 320">
              <controlPr locked="0" defaultSize="0" autoLine="0" autoPict="0">
                <anchor moveWithCells="1">
                  <from>
                    <xdr:col>1</xdr:col>
                    <xdr:colOff>123825</xdr:colOff>
                    <xdr:row>39</xdr:row>
                    <xdr:rowOff>485775</xdr:rowOff>
                  </from>
                  <to>
                    <xdr:col>1</xdr:col>
                    <xdr:colOff>1495425</xdr:colOff>
                    <xdr:row>39</xdr:row>
                    <xdr:rowOff>790575</xdr:rowOff>
                  </to>
                </anchor>
              </controlPr>
            </control>
          </mc:Choice>
        </mc:AlternateContent>
        <mc:AlternateContent xmlns:mc="http://schemas.openxmlformats.org/markup-compatibility/2006">
          <mc:Choice Requires="x14">
            <control shapeId="1345" r:id="rId14" name="Drop Down 321">
              <controlPr locked="0" defaultSize="0" autoLine="0" autoPict="0">
                <anchor moveWithCells="1">
                  <from>
                    <xdr:col>1</xdr:col>
                    <xdr:colOff>123825</xdr:colOff>
                    <xdr:row>40</xdr:row>
                    <xdr:rowOff>133350</xdr:rowOff>
                  </from>
                  <to>
                    <xdr:col>1</xdr:col>
                    <xdr:colOff>1495425</xdr:colOff>
                    <xdr:row>40</xdr:row>
                    <xdr:rowOff>438150</xdr:rowOff>
                  </to>
                </anchor>
              </controlPr>
            </control>
          </mc:Choice>
        </mc:AlternateContent>
        <mc:AlternateContent xmlns:mc="http://schemas.openxmlformats.org/markup-compatibility/2006">
          <mc:Choice Requires="x14">
            <control shapeId="1346" r:id="rId15" name="Drop Down 322">
              <controlPr locked="0" defaultSize="0" autoLine="0" autoPict="0">
                <anchor moveWithCells="1">
                  <from>
                    <xdr:col>1</xdr:col>
                    <xdr:colOff>123825</xdr:colOff>
                    <xdr:row>41</xdr:row>
                    <xdr:rowOff>133350</xdr:rowOff>
                  </from>
                  <to>
                    <xdr:col>1</xdr:col>
                    <xdr:colOff>1495425</xdr:colOff>
                    <xdr:row>41</xdr:row>
                    <xdr:rowOff>438150</xdr:rowOff>
                  </to>
                </anchor>
              </controlPr>
            </control>
          </mc:Choice>
        </mc:AlternateContent>
        <mc:AlternateContent xmlns:mc="http://schemas.openxmlformats.org/markup-compatibility/2006">
          <mc:Choice Requires="x14">
            <control shapeId="1347" r:id="rId16" name="Drop Down 323">
              <controlPr locked="0" defaultSize="0" autoLine="0" autoPict="0">
                <anchor moveWithCells="1">
                  <from>
                    <xdr:col>1</xdr:col>
                    <xdr:colOff>123825</xdr:colOff>
                    <xdr:row>42</xdr:row>
                    <xdr:rowOff>133350</xdr:rowOff>
                  </from>
                  <to>
                    <xdr:col>1</xdr:col>
                    <xdr:colOff>1495425</xdr:colOff>
                    <xdr:row>42</xdr:row>
                    <xdr:rowOff>438150</xdr:rowOff>
                  </to>
                </anchor>
              </controlPr>
            </control>
          </mc:Choice>
        </mc:AlternateContent>
        <mc:AlternateContent xmlns:mc="http://schemas.openxmlformats.org/markup-compatibility/2006">
          <mc:Choice Requires="x14">
            <control shapeId="1350" r:id="rId17" name="Drop Down 326">
              <controlPr locked="0" defaultSize="0" autoLine="0" autoPict="0">
                <anchor moveWithCells="1">
                  <from>
                    <xdr:col>1</xdr:col>
                    <xdr:colOff>123825</xdr:colOff>
                    <xdr:row>49</xdr:row>
                    <xdr:rowOff>133350</xdr:rowOff>
                  </from>
                  <to>
                    <xdr:col>1</xdr:col>
                    <xdr:colOff>1495425</xdr:colOff>
                    <xdr:row>49</xdr:row>
                    <xdr:rowOff>438150</xdr:rowOff>
                  </to>
                </anchor>
              </controlPr>
            </control>
          </mc:Choice>
        </mc:AlternateContent>
        <mc:AlternateContent xmlns:mc="http://schemas.openxmlformats.org/markup-compatibility/2006">
          <mc:Choice Requires="x14">
            <control shapeId="1351" r:id="rId18" name="Drop Down 327">
              <controlPr locked="0" defaultSize="0" autoLine="0" autoPict="0">
                <anchor moveWithCells="1">
                  <from>
                    <xdr:col>1</xdr:col>
                    <xdr:colOff>123825</xdr:colOff>
                    <xdr:row>50</xdr:row>
                    <xdr:rowOff>247650</xdr:rowOff>
                  </from>
                  <to>
                    <xdr:col>1</xdr:col>
                    <xdr:colOff>1495425</xdr:colOff>
                    <xdr:row>50</xdr:row>
                    <xdr:rowOff>552450</xdr:rowOff>
                  </to>
                </anchor>
              </controlPr>
            </control>
          </mc:Choice>
        </mc:AlternateContent>
        <mc:AlternateContent xmlns:mc="http://schemas.openxmlformats.org/markup-compatibility/2006">
          <mc:Choice Requires="x14">
            <control shapeId="1352" r:id="rId19" name="Drop Down 328">
              <controlPr locked="0" defaultSize="0" autoLine="0" autoPict="0">
                <anchor moveWithCells="1">
                  <from>
                    <xdr:col>1</xdr:col>
                    <xdr:colOff>123825</xdr:colOff>
                    <xdr:row>51</xdr:row>
                    <xdr:rowOff>533400</xdr:rowOff>
                  </from>
                  <to>
                    <xdr:col>1</xdr:col>
                    <xdr:colOff>1495425</xdr:colOff>
                    <xdr:row>52</xdr:row>
                    <xdr:rowOff>76200</xdr:rowOff>
                  </to>
                </anchor>
              </controlPr>
            </control>
          </mc:Choice>
        </mc:AlternateContent>
        <mc:AlternateContent xmlns:mc="http://schemas.openxmlformats.org/markup-compatibility/2006">
          <mc:Choice Requires="x14">
            <control shapeId="1354" r:id="rId20" name="Drop Down 330">
              <controlPr locked="0" defaultSize="0" autoLine="0" autoPict="0">
                <anchor moveWithCells="1">
                  <from>
                    <xdr:col>1</xdr:col>
                    <xdr:colOff>123825</xdr:colOff>
                    <xdr:row>67</xdr:row>
                    <xdr:rowOff>133350</xdr:rowOff>
                  </from>
                  <to>
                    <xdr:col>1</xdr:col>
                    <xdr:colOff>1495425</xdr:colOff>
                    <xdr:row>68</xdr:row>
                    <xdr:rowOff>152400</xdr:rowOff>
                  </to>
                </anchor>
              </controlPr>
            </control>
          </mc:Choice>
        </mc:AlternateContent>
        <mc:AlternateContent xmlns:mc="http://schemas.openxmlformats.org/markup-compatibility/2006">
          <mc:Choice Requires="x14">
            <control shapeId="1356" r:id="rId21" name="Drop Down 332">
              <controlPr locked="0" defaultSize="0" autoLine="0" autoPict="0">
                <anchor moveWithCells="1">
                  <from>
                    <xdr:col>1</xdr:col>
                    <xdr:colOff>123825</xdr:colOff>
                    <xdr:row>72</xdr:row>
                    <xdr:rowOff>133350</xdr:rowOff>
                  </from>
                  <to>
                    <xdr:col>1</xdr:col>
                    <xdr:colOff>1495425</xdr:colOff>
                    <xdr:row>72</xdr:row>
                    <xdr:rowOff>438150</xdr:rowOff>
                  </to>
                </anchor>
              </controlPr>
            </control>
          </mc:Choice>
        </mc:AlternateContent>
        <mc:AlternateContent xmlns:mc="http://schemas.openxmlformats.org/markup-compatibility/2006">
          <mc:Choice Requires="x14">
            <control shapeId="1357" r:id="rId22" name="Drop Down 333">
              <controlPr locked="0" defaultSize="0" autoLine="0" autoPict="0">
                <anchor moveWithCells="1">
                  <from>
                    <xdr:col>1</xdr:col>
                    <xdr:colOff>133350</xdr:colOff>
                    <xdr:row>77</xdr:row>
                    <xdr:rowOff>400050</xdr:rowOff>
                  </from>
                  <to>
                    <xdr:col>1</xdr:col>
                    <xdr:colOff>1504950</xdr:colOff>
                    <xdr:row>77</xdr:row>
                    <xdr:rowOff>704850</xdr:rowOff>
                  </to>
                </anchor>
              </controlPr>
            </control>
          </mc:Choice>
        </mc:AlternateContent>
        <mc:AlternateContent xmlns:mc="http://schemas.openxmlformats.org/markup-compatibility/2006">
          <mc:Choice Requires="x14">
            <control shapeId="1358" r:id="rId23" name="Drop Down 334">
              <controlPr locked="0" defaultSize="0" autoLine="0" autoPict="0">
                <anchor moveWithCells="1">
                  <from>
                    <xdr:col>1</xdr:col>
                    <xdr:colOff>133350</xdr:colOff>
                    <xdr:row>78</xdr:row>
                    <xdr:rowOff>428625</xdr:rowOff>
                  </from>
                  <to>
                    <xdr:col>1</xdr:col>
                    <xdr:colOff>1504950</xdr:colOff>
                    <xdr:row>79</xdr:row>
                    <xdr:rowOff>161925</xdr:rowOff>
                  </to>
                </anchor>
              </controlPr>
            </control>
          </mc:Choice>
        </mc:AlternateContent>
        <mc:AlternateContent xmlns:mc="http://schemas.openxmlformats.org/markup-compatibility/2006">
          <mc:Choice Requires="x14">
            <control shapeId="1359" r:id="rId24" name="Drop Down 335">
              <controlPr locked="0" defaultSize="0" autoLine="0" autoPict="0">
                <anchor moveWithCells="1">
                  <from>
                    <xdr:col>1</xdr:col>
                    <xdr:colOff>123825</xdr:colOff>
                    <xdr:row>83</xdr:row>
                    <xdr:rowOff>133350</xdr:rowOff>
                  </from>
                  <to>
                    <xdr:col>1</xdr:col>
                    <xdr:colOff>1495425</xdr:colOff>
                    <xdr:row>83</xdr:row>
                    <xdr:rowOff>438150</xdr:rowOff>
                  </to>
                </anchor>
              </controlPr>
            </control>
          </mc:Choice>
        </mc:AlternateContent>
        <mc:AlternateContent xmlns:mc="http://schemas.openxmlformats.org/markup-compatibility/2006">
          <mc:Choice Requires="x14">
            <control shapeId="1360" r:id="rId25" name="Drop Down 336">
              <controlPr locked="0" defaultSize="0" autoLine="0" autoPict="0">
                <anchor moveWithCells="1">
                  <from>
                    <xdr:col>1</xdr:col>
                    <xdr:colOff>123825</xdr:colOff>
                    <xdr:row>84</xdr:row>
                    <xdr:rowOff>133350</xdr:rowOff>
                  </from>
                  <to>
                    <xdr:col>1</xdr:col>
                    <xdr:colOff>1495425</xdr:colOff>
                    <xdr:row>84</xdr:row>
                    <xdr:rowOff>438150</xdr:rowOff>
                  </to>
                </anchor>
              </controlPr>
            </control>
          </mc:Choice>
        </mc:AlternateContent>
        <mc:AlternateContent xmlns:mc="http://schemas.openxmlformats.org/markup-compatibility/2006">
          <mc:Choice Requires="x14">
            <control shapeId="1366" r:id="rId26" name="Drop Down 342">
              <controlPr locked="0" defaultSize="0" autoLine="0" autoPict="0">
                <anchor moveWithCells="1">
                  <from>
                    <xdr:col>1</xdr:col>
                    <xdr:colOff>123825</xdr:colOff>
                    <xdr:row>88</xdr:row>
                    <xdr:rowOff>133350</xdr:rowOff>
                  </from>
                  <to>
                    <xdr:col>1</xdr:col>
                    <xdr:colOff>1495425</xdr:colOff>
                    <xdr:row>88</xdr:row>
                    <xdr:rowOff>438150</xdr:rowOff>
                  </to>
                </anchor>
              </controlPr>
            </control>
          </mc:Choice>
        </mc:AlternateContent>
        <mc:AlternateContent xmlns:mc="http://schemas.openxmlformats.org/markup-compatibility/2006">
          <mc:Choice Requires="x14">
            <control shapeId="1367" r:id="rId27" name="Drop Down 343">
              <controlPr locked="0" defaultSize="0" autoLine="0" autoPict="0">
                <anchor moveWithCells="1">
                  <from>
                    <xdr:col>1</xdr:col>
                    <xdr:colOff>123825</xdr:colOff>
                    <xdr:row>93</xdr:row>
                    <xdr:rowOff>133350</xdr:rowOff>
                  </from>
                  <to>
                    <xdr:col>1</xdr:col>
                    <xdr:colOff>1495425</xdr:colOff>
                    <xdr:row>93</xdr:row>
                    <xdr:rowOff>438150</xdr:rowOff>
                  </to>
                </anchor>
              </controlPr>
            </control>
          </mc:Choice>
        </mc:AlternateContent>
        <mc:AlternateContent xmlns:mc="http://schemas.openxmlformats.org/markup-compatibility/2006">
          <mc:Choice Requires="x14">
            <control shapeId="1370" r:id="rId28" name="Drop Down 346">
              <controlPr locked="0" defaultSize="0" autoLine="0" autoPict="0">
                <anchor moveWithCells="1">
                  <from>
                    <xdr:col>1</xdr:col>
                    <xdr:colOff>123825</xdr:colOff>
                    <xdr:row>135</xdr:row>
                    <xdr:rowOff>257175</xdr:rowOff>
                  </from>
                  <to>
                    <xdr:col>1</xdr:col>
                    <xdr:colOff>1495425</xdr:colOff>
                    <xdr:row>135</xdr:row>
                    <xdr:rowOff>561975</xdr:rowOff>
                  </to>
                </anchor>
              </controlPr>
            </control>
          </mc:Choice>
        </mc:AlternateContent>
        <mc:AlternateContent xmlns:mc="http://schemas.openxmlformats.org/markup-compatibility/2006">
          <mc:Choice Requires="x14">
            <control shapeId="1372" r:id="rId29" name="Drop Down 348">
              <controlPr locked="0" defaultSize="0" autoLine="0" autoPict="0">
                <anchor moveWithCells="1">
                  <from>
                    <xdr:col>1</xdr:col>
                    <xdr:colOff>123825</xdr:colOff>
                    <xdr:row>137</xdr:row>
                    <xdr:rowOff>276225</xdr:rowOff>
                  </from>
                  <to>
                    <xdr:col>1</xdr:col>
                    <xdr:colOff>1495425</xdr:colOff>
                    <xdr:row>138</xdr:row>
                    <xdr:rowOff>9525</xdr:rowOff>
                  </to>
                </anchor>
              </controlPr>
            </control>
          </mc:Choice>
        </mc:AlternateContent>
        <mc:AlternateContent xmlns:mc="http://schemas.openxmlformats.org/markup-compatibility/2006">
          <mc:Choice Requires="x14">
            <control shapeId="1373" r:id="rId30" name="Drop Down 349">
              <controlPr locked="0" defaultSize="0" autoLine="0" autoPict="0">
                <anchor moveWithCells="1">
                  <from>
                    <xdr:col>1</xdr:col>
                    <xdr:colOff>123825</xdr:colOff>
                    <xdr:row>139</xdr:row>
                    <xdr:rowOff>190500</xdr:rowOff>
                  </from>
                  <to>
                    <xdr:col>1</xdr:col>
                    <xdr:colOff>1495425</xdr:colOff>
                    <xdr:row>139</xdr:row>
                    <xdr:rowOff>495300</xdr:rowOff>
                  </to>
                </anchor>
              </controlPr>
            </control>
          </mc:Choice>
        </mc:AlternateContent>
        <mc:AlternateContent xmlns:mc="http://schemas.openxmlformats.org/markup-compatibility/2006">
          <mc:Choice Requires="x14">
            <control shapeId="1374" r:id="rId31" name="Drop Down 350">
              <controlPr locked="0" defaultSize="0" autoLine="0" autoPict="0">
                <anchor moveWithCells="1">
                  <from>
                    <xdr:col>1</xdr:col>
                    <xdr:colOff>123825</xdr:colOff>
                    <xdr:row>140</xdr:row>
                    <xdr:rowOff>133350</xdr:rowOff>
                  </from>
                  <to>
                    <xdr:col>1</xdr:col>
                    <xdr:colOff>1495425</xdr:colOff>
                    <xdr:row>140</xdr:row>
                    <xdr:rowOff>438150</xdr:rowOff>
                  </to>
                </anchor>
              </controlPr>
            </control>
          </mc:Choice>
        </mc:AlternateContent>
        <mc:AlternateContent xmlns:mc="http://schemas.openxmlformats.org/markup-compatibility/2006">
          <mc:Choice Requires="x14">
            <control shapeId="1376" r:id="rId32" name="Drop Down 352">
              <controlPr locked="0" defaultSize="0" autoLine="0" autoPict="0">
                <anchor moveWithCells="1">
                  <from>
                    <xdr:col>1</xdr:col>
                    <xdr:colOff>123825</xdr:colOff>
                    <xdr:row>147</xdr:row>
                    <xdr:rowOff>133350</xdr:rowOff>
                  </from>
                  <to>
                    <xdr:col>1</xdr:col>
                    <xdr:colOff>1495425</xdr:colOff>
                    <xdr:row>147</xdr:row>
                    <xdr:rowOff>438150</xdr:rowOff>
                  </to>
                </anchor>
              </controlPr>
            </control>
          </mc:Choice>
        </mc:AlternateContent>
        <mc:AlternateContent xmlns:mc="http://schemas.openxmlformats.org/markup-compatibility/2006">
          <mc:Choice Requires="x14">
            <control shapeId="1377" r:id="rId33" name="Drop Down 353">
              <controlPr locked="0" defaultSize="0" autoLine="0" autoPict="0">
                <anchor moveWithCells="1">
                  <from>
                    <xdr:col>1</xdr:col>
                    <xdr:colOff>123825</xdr:colOff>
                    <xdr:row>148</xdr:row>
                    <xdr:rowOff>133350</xdr:rowOff>
                  </from>
                  <to>
                    <xdr:col>1</xdr:col>
                    <xdr:colOff>1495425</xdr:colOff>
                    <xdr:row>148</xdr:row>
                    <xdr:rowOff>438150</xdr:rowOff>
                  </to>
                </anchor>
              </controlPr>
            </control>
          </mc:Choice>
        </mc:AlternateContent>
        <mc:AlternateContent xmlns:mc="http://schemas.openxmlformats.org/markup-compatibility/2006">
          <mc:Choice Requires="x14">
            <control shapeId="1378" r:id="rId34" name="Drop Down 354">
              <controlPr locked="0" defaultSize="0" autoLine="0" autoPict="0">
                <anchor moveWithCells="1">
                  <from>
                    <xdr:col>1</xdr:col>
                    <xdr:colOff>123825</xdr:colOff>
                    <xdr:row>149</xdr:row>
                    <xdr:rowOff>133350</xdr:rowOff>
                  </from>
                  <to>
                    <xdr:col>1</xdr:col>
                    <xdr:colOff>1495425</xdr:colOff>
                    <xdr:row>149</xdr:row>
                    <xdr:rowOff>438150</xdr:rowOff>
                  </to>
                </anchor>
              </controlPr>
            </control>
          </mc:Choice>
        </mc:AlternateContent>
        <mc:AlternateContent xmlns:mc="http://schemas.openxmlformats.org/markup-compatibility/2006">
          <mc:Choice Requires="x14">
            <control shapeId="1380" r:id="rId35" name="Drop Down 356">
              <controlPr locked="0" defaultSize="0" autoLine="0" autoPict="0">
                <anchor moveWithCells="1">
                  <from>
                    <xdr:col>1</xdr:col>
                    <xdr:colOff>114300</xdr:colOff>
                    <xdr:row>159</xdr:row>
                    <xdr:rowOff>295275</xdr:rowOff>
                  </from>
                  <to>
                    <xdr:col>1</xdr:col>
                    <xdr:colOff>1485900</xdr:colOff>
                    <xdr:row>159</xdr:row>
                    <xdr:rowOff>600075</xdr:rowOff>
                  </to>
                </anchor>
              </controlPr>
            </control>
          </mc:Choice>
        </mc:AlternateContent>
        <mc:AlternateContent xmlns:mc="http://schemas.openxmlformats.org/markup-compatibility/2006">
          <mc:Choice Requires="x14">
            <control shapeId="1381" r:id="rId36" name="Drop Down 357">
              <controlPr locked="0" defaultSize="0" autoLine="0" autoPict="0">
                <anchor moveWithCells="1">
                  <from>
                    <xdr:col>1</xdr:col>
                    <xdr:colOff>123825</xdr:colOff>
                    <xdr:row>145</xdr:row>
                    <xdr:rowOff>419100</xdr:rowOff>
                  </from>
                  <to>
                    <xdr:col>1</xdr:col>
                    <xdr:colOff>1495425</xdr:colOff>
                    <xdr:row>146</xdr:row>
                    <xdr:rowOff>152400</xdr:rowOff>
                  </to>
                </anchor>
              </controlPr>
            </control>
          </mc:Choice>
        </mc:AlternateContent>
        <mc:AlternateContent xmlns:mc="http://schemas.openxmlformats.org/markup-compatibility/2006">
          <mc:Choice Requires="x14">
            <control shapeId="1382" r:id="rId37" name="Drop Down 358">
              <controlPr locked="0" defaultSize="0" autoLine="0" autoPict="0">
                <anchor moveWithCells="1">
                  <from>
                    <xdr:col>1</xdr:col>
                    <xdr:colOff>123825</xdr:colOff>
                    <xdr:row>32</xdr:row>
                    <xdr:rowOff>400050</xdr:rowOff>
                  </from>
                  <to>
                    <xdr:col>1</xdr:col>
                    <xdr:colOff>1495425</xdr:colOff>
                    <xdr:row>33</xdr:row>
                    <xdr:rowOff>76200</xdr:rowOff>
                  </to>
                </anchor>
              </controlPr>
            </control>
          </mc:Choice>
        </mc:AlternateContent>
        <mc:AlternateContent xmlns:mc="http://schemas.openxmlformats.org/markup-compatibility/2006">
          <mc:Choice Requires="x14">
            <control shapeId="1383" r:id="rId38" name="Drop Down 359">
              <controlPr locked="0" defaultSize="0" autoLine="0" autoPict="0">
                <anchor moveWithCells="1">
                  <from>
                    <xdr:col>1</xdr:col>
                    <xdr:colOff>123825</xdr:colOff>
                    <xdr:row>94</xdr:row>
                    <xdr:rowOff>276225</xdr:rowOff>
                  </from>
                  <to>
                    <xdr:col>1</xdr:col>
                    <xdr:colOff>1495425</xdr:colOff>
                    <xdr:row>94</xdr:row>
                    <xdr:rowOff>581025</xdr:rowOff>
                  </to>
                </anchor>
              </controlPr>
            </control>
          </mc:Choice>
        </mc:AlternateContent>
        <mc:AlternateContent xmlns:mc="http://schemas.openxmlformats.org/markup-compatibility/2006">
          <mc:Choice Requires="x14">
            <control shapeId="1385" r:id="rId39" name="Drop Down 361">
              <controlPr locked="0" defaultSize="0" autoLine="0" autoPict="0">
                <anchor moveWithCells="1">
                  <from>
                    <xdr:col>1</xdr:col>
                    <xdr:colOff>123825</xdr:colOff>
                    <xdr:row>69</xdr:row>
                    <xdr:rowOff>152400</xdr:rowOff>
                  </from>
                  <to>
                    <xdr:col>1</xdr:col>
                    <xdr:colOff>1495425</xdr:colOff>
                    <xdr:row>69</xdr:row>
                    <xdr:rowOff>457200</xdr:rowOff>
                  </to>
                </anchor>
              </controlPr>
            </control>
          </mc:Choice>
        </mc:AlternateContent>
        <mc:AlternateContent xmlns:mc="http://schemas.openxmlformats.org/markup-compatibility/2006">
          <mc:Choice Requires="x14">
            <control shapeId="1386" r:id="rId40" name="Drop Down 362">
              <controlPr locked="0" defaultSize="0" autoLine="0" autoPict="0">
                <anchor moveWithCells="1">
                  <from>
                    <xdr:col>1</xdr:col>
                    <xdr:colOff>114300</xdr:colOff>
                    <xdr:row>75</xdr:row>
                    <xdr:rowOff>400050</xdr:rowOff>
                  </from>
                  <to>
                    <xdr:col>1</xdr:col>
                    <xdr:colOff>1485900</xdr:colOff>
                    <xdr:row>75</xdr:row>
                    <xdr:rowOff>704850</xdr:rowOff>
                  </to>
                </anchor>
              </controlPr>
            </control>
          </mc:Choice>
        </mc:AlternateContent>
        <mc:AlternateContent xmlns:mc="http://schemas.openxmlformats.org/markup-compatibility/2006">
          <mc:Choice Requires="x14">
            <control shapeId="1387" r:id="rId41" name="Drop Down 363">
              <controlPr locked="0" defaultSize="0" autoLine="0" autoPict="0">
                <anchor moveWithCells="1">
                  <from>
                    <xdr:col>1</xdr:col>
                    <xdr:colOff>114300</xdr:colOff>
                    <xdr:row>132</xdr:row>
                    <xdr:rowOff>152400</xdr:rowOff>
                  </from>
                  <to>
                    <xdr:col>1</xdr:col>
                    <xdr:colOff>1485900</xdr:colOff>
                    <xdr:row>133</xdr:row>
                    <xdr:rowOff>171450</xdr:rowOff>
                  </to>
                </anchor>
              </controlPr>
            </control>
          </mc:Choice>
        </mc:AlternateContent>
        <mc:AlternateContent xmlns:mc="http://schemas.openxmlformats.org/markup-compatibility/2006">
          <mc:Choice Requires="x14">
            <control shapeId="1388" r:id="rId42" name="Drop Down 364">
              <controlPr locked="0" defaultSize="0" autoLine="0" autoPict="0">
                <anchor moveWithCells="1">
                  <from>
                    <xdr:col>1</xdr:col>
                    <xdr:colOff>123825</xdr:colOff>
                    <xdr:row>70</xdr:row>
                    <xdr:rowOff>133350</xdr:rowOff>
                  </from>
                  <to>
                    <xdr:col>1</xdr:col>
                    <xdr:colOff>1495425</xdr:colOff>
                    <xdr:row>70</xdr:row>
                    <xdr:rowOff>438150</xdr:rowOff>
                  </to>
                </anchor>
              </controlPr>
            </control>
          </mc:Choice>
        </mc:AlternateContent>
        <mc:AlternateContent xmlns:mc="http://schemas.openxmlformats.org/markup-compatibility/2006">
          <mc:Choice Requires="x14">
            <control shapeId="1389" r:id="rId43" name="Drop Down 365">
              <controlPr locked="0" defaultSize="0" autoLine="0" autoPict="0">
                <anchor moveWithCells="1">
                  <from>
                    <xdr:col>1</xdr:col>
                    <xdr:colOff>114300</xdr:colOff>
                    <xdr:row>19</xdr:row>
                    <xdr:rowOff>133350</xdr:rowOff>
                  </from>
                  <to>
                    <xdr:col>1</xdr:col>
                    <xdr:colOff>1485900</xdr:colOff>
                    <xdr:row>19</xdr:row>
                    <xdr:rowOff>438150</xdr:rowOff>
                  </to>
                </anchor>
              </controlPr>
            </control>
          </mc:Choice>
        </mc:AlternateContent>
        <mc:AlternateContent xmlns:mc="http://schemas.openxmlformats.org/markup-compatibility/2006">
          <mc:Choice Requires="x14">
            <control shapeId="1390" r:id="rId44" name="Drop Down 366">
              <controlPr locked="0" defaultSize="0" autoLine="0" autoPict="0">
                <anchor moveWithCells="1">
                  <from>
                    <xdr:col>1</xdr:col>
                    <xdr:colOff>114300</xdr:colOff>
                    <xdr:row>20</xdr:row>
                    <xdr:rowOff>133350</xdr:rowOff>
                  </from>
                  <to>
                    <xdr:col>1</xdr:col>
                    <xdr:colOff>1485900</xdr:colOff>
                    <xdr:row>20</xdr:row>
                    <xdr:rowOff>438150</xdr:rowOff>
                  </to>
                </anchor>
              </controlPr>
            </control>
          </mc:Choice>
        </mc:AlternateContent>
        <mc:AlternateContent xmlns:mc="http://schemas.openxmlformats.org/markup-compatibility/2006">
          <mc:Choice Requires="x14">
            <control shapeId="1391" r:id="rId45" name="Drop Down 367">
              <controlPr locked="0" defaultSize="0" autoLine="0" autoPict="0">
                <anchor moveWithCells="1">
                  <from>
                    <xdr:col>1</xdr:col>
                    <xdr:colOff>123825</xdr:colOff>
                    <xdr:row>92</xdr:row>
                    <xdr:rowOff>133350</xdr:rowOff>
                  </from>
                  <to>
                    <xdr:col>1</xdr:col>
                    <xdr:colOff>1495425</xdr:colOff>
                    <xdr:row>92</xdr:row>
                    <xdr:rowOff>438150</xdr:rowOff>
                  </to>
                </anchor>
              </controlPr>
            </control>
          </mc:Choice>
        </mc:AlternateContent>
        <mc:AlternateContent xmlns:mc="http://schemas.openxmlformats.org/markup-compatibility/2006">
          <mc:Choice Requires="x14">
            <control shapeId="1392" r:id="rId46" name="Drop Down 368">
              <controlPr locked="0" defaultSize="0" autoLine="0" autoPict="0">
                <anchor moveWithCells="1">
                  <from>
                    <xdr:col>1</xdr:col>
                    <xdr:colOff>123825</xdr:colOff>
                    <xdr:row>95</xdr:row>
                    <xdr:rowOff>133350</xdr:rowOff>
                  </from>
                  <to>
                    <xdr:col>1</xdr:col>
                    <xdr:colOff>1495425</xdr:colOff>
                    <xdr:row>95</xdr:row>
                    <xdr:rowOff>438150</xdr:rowOff>
                  </to>
                </anchor>
              </controlPr>
            </control>
          </mc:Choice>
        </mc:AlternateContent>
        <mc:AlternateContent xmlns:mc="http://schemas.openxmlformats.org/markup-compatibility/2006">
          <mc:Choice Requires="x14">
            <control shapeId="1393" r:id="rId47" name="Drop Down 369">
              <controlPr locked="0" defaultSize="0" autoLine="0" autoPict="0">
                <anchor moveWithCells="1">
                  <from>
                    <xdr:col>1</xdr:col>
                    <xdr:colOff>133350</xdr:colOff>
                    <xdr:row>96</xdr:row>
                    <xdr:rowOff>276225</xdr:rowOff>
                  </from>
                  <to>
                    <xdr:col>1</xdr:col>
                    <xdr:colOff>1504950</xdr:colOff>
                    <xdr:row>97</xdr:row>
                    <xdr:rowOff>295275</xdr:rowOff>
                  </to>
                </anchor>
              </controlPr>
            </control>
          </mc:Choice>
        </mc:AlternateContent>
        <mc:AlternateContent xmlns:mc="http://schemas.openxmlformats.org/markup-compatibility/2006">
          <mc:Choice Requires="x14">
            <control shapeId="1394" r:id="rId48" name="Drop Down 370">
              <controlPr locked="0" defaultSize="0" autoLine="0" autoPict="0">
                <anchor moveWithCells="1">
                  <from>
                    <xdr:col>1</xdr:col>
                    <xdr:colOff>123825</xdr:colOff>
                    <xdr:row>141</xdr:row>
                    <xdr:rowOff>133350</xdr:rowOff>
                  </from>
                  <to>
                    <xdr:col>1</xdr:col>
                    <xdr:colOff>1495425</xdr:colOff>
                    <xdr:row>141</xdr:row>
                    <xdr:rowOff>438150</xdr:rowOff>
                  </to>
                </anchor>
              </controlPr>
            </control>
          </mc:Choice>
        </mc:AlternateContent>
        <mc:AlternateContent xmlns:mc="http://schemas.openxmlformats.org/markup-compatibility/2006">
          <mc:Choice Requires="x14">
            <control shapeId="1395" r:id="rId49" name="Drop Down 371">
              <controlPr locked="0" defaultSize="0" autoLine="0" autoPict="0">
                <anchor moveWithCells="1">
                  <from>
                    <xdr:col>1</xdr:col>
                    <xdr:colOff>123825</xdr:colOff>
                    <xdr:row>150</xdr:row>
                    <xdr:rowOff>133350</xdr:rowOff>
                  </from>
                  <to>
                    <xdr:col>1</xdr:col>
                    <xdr:colOff>1495425</xdr:colOff>
                    <xdr:row>150</xdr:row>
                    <xdr:rowOff>438150</xdr:rowOff>
                  </to>
                </anchor>
              </controlPr>
            </control>
          </mc:Choice>
        </mc:AlternateContent>
        <mc:AlternateContent xmlns:mc="http://schemas.openxmlformats.org/markup-compatibility/2006">
          <mc:Choice Requires="x14">
            <control shapeId="1396" r:id="rId50" name="Drop Down 372">
              <controlPr locked="0" defaultSize="0" autoLine="0" autoPict="0">
                <anchor moveWithCells="1">
                  <from>
                    <xdr:col>1</xdr:col>
                    <xdr:colOff>123825</xdr:colOff>
                    <xdr:row>151</xdr:row>
                    <xdr:rowOff>419100</xdr:rowOff>
                  </from>
                  <to>
                    <xdr:col>1</xdr:col>
                    <xdr:colOff>1495425</xdr:colOff>
                    <xdr:row>151</xdr:row>
                    <xdr:rowOff>723900</xdr:rowOff>
                  </to>
                </anchor>
              </controlPr>
            </control>
          </mc:Choice>
        </mc:AlternateContent>
        <mc:AlternateContent xmlns:mc="http://schemas.openxmlformats.org/markup-compatibility/2006">
          <mc:Choice Requires="x14">
            <control shapeId="1397" r:id="rId51" name="Drop Down 373">
              <controlPr locked="0" defaultSize="0" autoLine="0" autoPict="0">
                <anchor moveWithCells="1">
                  <from>
                    <xdr:col>1</xdr:col>
                    <xdr:colOff>123825</xdr:colOff>
                    <xdr:row>152</xdr:row>
                    <xdr:rowOff>228600</xdr:rowOff>
                  </from>
                  <to>
                    <xdr:col>1</xdr:col>
                    <xdr:colOff>1495425</xdr:colOff>
                    <xdr:row>152</xdr:row>
                    <xdr:rowOff>533400</xdr:rowOff>
                  </to>
                </anchor>
              </controlPr>
            </control>
          </mc:Choice>
        </mc:AlternateContent>
        <mc:AlternateContent xmlns:mc="http://schemas.openxmlformats.org/markup-compatibility/2006">
          <mc:Choice Requires="x14">
            <control shapeId="1400" r:id="rId52" name="Drop Down 376">
              <controlPr locked="0" defaultSize="0" autoLine="0" autoPict="0">
                <anchor moveWithCells="1">
                  <from>
                    <xdr:col>1</xdr:col>
                    <xdr:colOff>123825</xdr:colOff>
                    <xdr:row>71</xdr:row>
                    <xdr:rowOff>133350</xdr:rowOff>
                  </from>
                  <to>
                    <xdr:col>1</xdr:col>
                    <xdr:colOff>1495425</xdr:colOff>
                    <xdr:row>71</xdr:row>
                    <xdr:rowOff>438150</xdr:rowOff>
                  </to>
                </anchor>
              </controlPr>
            </control>
          </mc:Choice>
        </mc:AlternateContent>
        <mc:AlternateContent xmlns:mc="http://schemas.openxmlformats.org/markup-compatibility/2006">
          <mc:Choice Requires="x14">
            <control shapeId="1401" r:id="rId53" name="Drop Down 377">
              <controlPr locked="0" defaultSize="0" autoLine="0" autoPict="0">
                <anchor moveWithCells="1">
                  <from>
                    <xdr:col>1</xdr:col>
                    <xdr:colOff>114300</xdr:colOff>
                    <xdr:row>14</xdr:row>
                    <xdr:rowOff>133350</xdr:rowOff>
                  </from>
                  <to>
                    <xdr:col>1</xdr:col>
                    <xdr:colOff>1485900</xdr:colOff>
                    <xdr:row>14</xdr:row>
                    <xdr:rowOff>438150</xdr:rowOff>
                  </to>
                </anchor>
              </controlPr>
            </control>
          </mc:Choice>
        </mc:AlternateContent>
        <mc:AlternateContent xmlns:mc="http://schemas.openxmlformats.org/markup-compatibility/2006">
          <mc:Choice Requires="x14">
            <control shapeId="1402" r:id="rId54" name="Drop Down 378">
              <controlPr locked="0" defaultSize="0" autoLine="0" autoPict="0">
                <anchor moveWithCells="1">
                  <from>
                    <xdr:col>1</xdr:col>
                    <xdr:colOff>114300</xdr:colOff>
                    <xdr:row>17</xdr:row>
                    <xdr:rowOff>133350</xdr:rowOff>
                  </from>
                  <to>
                    <xdr:col>1</xdr:col>
                    <xdr:colOff>1485900</xdr:colOff>
                    <xdr:row>17</xdr:row>
                    <xdr:rowOff>438150</xdr:rowOff>
                  </to>
                </anchor>
              </controlPr>
            </control>
          </mc:Choice>
        </mc:AlternateContent>
        <mc:AlternateContent xmlns:mc="http://schemas.openxmlformats.org/markup-compatibility/2006">
          <mc:Choice Requires="x14">
            <control shapeId="1403" r:id="rId55" name="Drop Down 379">
              <controlPr locked="0" defaultSize="0" autoLine="0" autoPict="0">
                <anchor moveWithCells="1">
                  <from>
                    <xdr:col>1</xdr:col>
                    <xdr:colOff>123825</xdr:colOff>
                    <xdr:row>26</xdr:row>
                    <xdr:rowOff>323850</xdr:rowOff>
                  </from>
                  <to>
                    <xdr:col>1</xdr:col>
                    <xdr:colOff>1495425</xdr:colOff>
                    <xdr:row>26</xdr:row>
                    <xdr:rowOff>628650</xdr:rowOff>
                  </to>
                </anchor>
              </controlPr>
            </control>
          </mc:Choice>
        </mc:AlternateContent>
        <mc:AlternateContent xmlns:mc="http://schemas.openxmlformats.org/markup-compatibility/2006">
          <mc:Choice Requires="x14">
            <control shapeId="1404" r:id="rId56" name="Drop Down 380">
              <controlPr locked="0" defaultSize="0" autoLine="0" autoPict="0">
                <anchor moveWithCells="1">
                  <from>
                    <xdr:col>1</xdr:col>
                    <xdr:colOff>123825</xdr:colOff>
                    <xdr:row>44</xdr:row>
                    <xdr:rowOff>190500</xdr:rowOff>
                  </from>
                  <to>
                    <xdr:col>1</xdr:col>
                    <xdr:colOff>1495425</xdr:colOff>
                    <xdr:row>44</xdr:row>
                    <xdr:rowOff>495300</xdr:rowOff>
                  </to>
                </anchor>
              </controlPr>
            </control>
          </mc:Choice>
        </mc:AlternateContent>
        <mc:AlternateContent xmlns:mc="http://schemas.openxmlformats.org/markup-compatibility/2006">
          <mc:Choice Requires="x14">
            <control shapeId="1405" r:id="rId57" name="Drop Down 381">
              <controlPr locked="0" defaultSize="0" autoLine="0" autoPict="0">
                <anchor moveWithCells="1">
                  <from>
                    <xdr:col>1</xdr:col>
                    <xdr:colOff>123825</xdr:colOff>
                    <xdr:row>45</xdr:row>
                    <xdr:rowOff>133350</xdr:rowOff>
                  </from>
                  <to>
                    <xdr:col>1</xdr:col>
                    <xdr:colOff>1495425</xdr:colOff>
                    <xdr:row>45</xdr:row>
                    <xdr:rowOff>438150</xdr:rowOff>
                  </to>
                </anchor>
              </controlPr>
            </control>
          </mc:Choice>
        </mc:AlternateContent>
        <mc:AlternateContent xmlns:mc="http://schemas.openxmlformats.org/markup-compatibility/2006">
          <mc:Choice Requires="x14">
            <control shapeId="1406" r:id="rId58" name="Drop Down 382">
              <controlPr locked="0" defaultSize="0" autoLine="0" autoPict="0">
                <anchor moveWithCells="1">
                  <from>
                    <xdr:col>1</xdr:col>
                    <xdr:colOff>123825</xdr:colOff>
                    <xdr:row>46</xdr:row>
                    <xdr:rowOff>133350</xdr:rowOff>
                  </from>
                  <to>
                    <xdr:col>1</xdr:col>
                    <xdr:colOff>1495425</xdr:colOff>
                    <xdr:row>46</xdr:row>
                    <xdr:rowOff>438150</xdr:rowOff>
                  </to>
                </anchor>
              </controlPr>
            </control>
          </mc:Choice>
        </mc:AlternateContent>
        <mc:AlternateContent xmlns:mc="http://schemas.openxmlformats.org/markup-compatibility/2006">
          <mc:Choice Requires="x14">
            <control shapeId="1412" r:id="rId59" name="Drop Down 388">
              <controlPr locked="0" defaultSize="0" autoLine="0" autoPict="0">
                <anchor moveWithCells="1">
                  <from>
                    <xdr:col>1</xdr:col>
                    <xdr:colOff>123825</xdr:colOff>
                    <xdr:row>55</xdr:row>
                    <xdr:rowOff>142875</xdr:rowOff>
                  </from>
                  <to>
                    <xdr:col>1</xdr:col>
                    <xdr:colOff>1495425</xdr:colOff>
                    <xdr:row>55</xdr:row>
                    <xdr:rowOff>447675</xdr:rowOff>
                  </to>
                </anchor>
              </controlPr>
            </control>
          </mc:Choice>
        </mc:AlternateContent>
        <mc:AlternateContent xmlns:mc="http://schemas.openxmlformats.org/markup-compatibility/2006">
          <mc:Choice Requires="x14">
            <control shapeId="1413" r:id="rId60" name="Drop Down 389">
              <controlPr locked="0" defaultSize="0" autoLine="0" autoPict="0">
                <anchor moveWithCells="1">
                  <from>
                    <xdr:col>1</xdr:col>
                    <xdr:colOff>133350</xdr:colOff>
                    <xdr:row>56</xdr:row>
                    <xdr:rowOff>228600</xdr:rowOff>
                  </from>
                  <to>
                    <xdr:col>1</xdr:col>
                    <xdr:colOff>1504950</xdr:colOff>
                    <xdr:row>56</xdr:row>
                    <xdr:rowOff>533400</xdr:rowOff>
                  </to>
                </anchor>
              </controlPr>
            </control>
          </mc:Choice>
        </mc:AlternateContent>
        <mc:AlternateContent xmlns:mc="http://schemas.openxmlformats.org/markup-compatibility/2006">
          <mc:Choice Requires="x14">
            <control shapeId="1414" r:id="rId61" name="Drop Down 390">
              <controlPr locked="0" defaultSize="0" autoLine="0" autoPict="0">
                <anchor moveWithCells="1">
                  <from>
                    <xdr:col>1</xdr:col>
                    <xdr:colOff>133350</xdr:colOff>
                    <xdr:row>57</xdr:row>
                    <xdr:rowOff>142875</xdr:rowOff>
                  </from>
                  <to>
                    <xdr:col>1</xdr:col>
                    <xdr:colOff>1504950</xdr:colOff>
                    <xdr:row>57</xdr:row>
                    <xdr:rowOff>447675</xdr:rowOff>
                  </to>
                </anchor>
              </controlPr>
            </control>
          </mc:Choice>
        </mc:AlternateContent>
        <mc:AlternateContent xmlns:mc="http://schemas.openxmlformats.org/markup-compatibility/2006">
          <mc:Choice Requires="x14">
            <control shapeId="1416" r:id="rId62" name="Drop Down 392">
              <controlPr locked="0" defaultSize="0" autoLine="0" autoPict="0">
                <anchor moveWithCells="1">
                  <from>
                    <xdr:col>1</xdr:col>
                    <xdr:colOff>123825</xdr:colOff>
                    <xdr:row>59</xdr:row>
                    <xdr:rowOff>133350</xdr:rowOff>
                  </from>
                  <to>
                    <xdr:col>1</xdr:col>
                    <xdr:colOff>1495425</xdr:colOff>
                    <xdr:row>59</xdr:row>
                    <xdr:rowOff>438150</xdr:rowOff>
                  </to>
                </anchor>
              </controlPr>
            </control>
          </mc:Choice>
        </mc:AlternateContent>
        <mc:AlternateContent xmlns:mc="http://schemas.openxmlformats.org/markup-compatibility/2006">
          <mc:Choice Requires="x14">
            <control shapeId="1417" r:id="rId63" name="Drop Down 393">
              <controlPr locked="0" defaultSize="0" autoLine="0" autoPict="0">
                <anchor moveWithCells="1">
                  <from>
                    <xdr:col>1</xdr:col>
                    <xdr:colOff>123825</xdr:colOff>
                    <xdr:row>58</xdr:row>
                    <xdr:rowOff>142875</xdr:rowOff>
                  </from>
                  <to>
                    <xdr:col>1</xdr:col>
                    <xdr:colOff>1495425</xdr:colOff>
                    <xdr:row>58</xdr:row>
                    <xdr:rowOff>447675</xdr:rowOff>
                  </to>
                </anchor>
              </controlPr>
            </control>
          </mc:Choice>
        </mc:AlternateContent>
        <mc:AlternateContent xmlns:mc="http://schemas.openxmlformats.org/markup-compatibility/2006">
          <mc:Choice Requires="x14">
            <control shapeId="1418" r:id="rId64" name="Drop Down 394">
              <controlPr locked="0" defaultSize="0" autoLine="0" autoPict="0">
                <anchor moveWithCells="1">
                  <from>
                    <xdr:col>1</xdr:col>
                    <xdr:colOff>123825</xdr:colOff>
                    <xdr:row>63</xdr:row>
                    <xdr:rowOff>361950</xdr:rowOff>
                  </from>
                  <to>
                    <xdr:col>1</xdr:col>
                    <xdr:colOff>1495425</xdr:colOff>
                    <xdr:row>63</xdr:row>
                    <xdr:rowOff>666750</xdr:rowOff>
                  </to>
                </anchor>
              </controlPr>
            </control>
          </mc:Choice>
        </mc:AlternateContent>
        <mc:AlternateContent xmlns:mc="http://schemas.openxmlformats.org/markup-compatibility/2006">
          <mc:Choice Requires="x14">
            <control shapeId="1419" r:id="rId65" name="Drop Down 395">
              <controlPr locked="0" defaultSize="0" autoLine="0" autoPict="0">
                <anchor moveWithCells="1">
                  <from>
                    <xdr:col>1</xdr:col>
                    <xdr:colOff>123825</xdr:colOff>
                    <xdr:row>65</xdr:row>
                    <xdr:rowOff>228600</xdr:rowOff>
                  </from>
                  <to>
                    <xdr:col>1</xdr:col>
                    <xdr:colOff>1495425</xdr:colOff>
                    <xdr:row>65</xdr:row>
                    <xdr:rowOff>533400</xdr:rowOff>
                  </to>
                </anchor>
              </controlPr>
            </control>
          </mc:Choice>
        </mc:AlternateContent>
        <mc:AlternateContent xmlns:mc="http://schemas.openxmlformats.org/markup-compatibility/2006">
          <mc:Choice Requires="x14">
            <control shapeId="1420" r:id="rId66" name="Drop Down 396">
              <controlPr locked="0" defaultSize="0" autoLine="0" autoPict="0">
                <anchor moveWithCells="1">
                  <from>
                    <xdr:col>1</xdr:col>
                    <xdr:colOff>123825</xdr:colOff>
                    <xdr:row>66</xdr:row>
                    <xdr:rowOff>238125</xdr:rowOff>
                  </from>
                  <to>
                    <xdr:col>1</xdr:col>
                    <xdr:colOff>1495425</xdr:colOff>
                    <xdr:row>66</xdr:row>
                    <xdr:rowOff>542925</xdr:rowOff>
                  </to>
                </anchor>
              </controlPr>
            </control>
          </mc:Choice>
        </mc:AlternateContent>
        <mc:AlternateContent xmlns:mc="http://schemas.openxmlformats.org/markup-compatibility/2006">
          <mc:Choice Requires="x14">
            <control shapeId="1422" r:id="rId67" name="Drop Down 398">
              <controlPr locked="0" defaultSize="0" autoLine="0" autoPict="0">
                <anchor moveWithCells="1">
                  <from>
                    <xdr:col>1</xdr:col>
                    <xdr:colOff>123825</xdr:colOff>
                    <xdr:row>85</xdr:row>
                    <xdr:rowOff>133350</xdr:rowOff>
                  </from>
                  <to>
                    <xdr:col>1</xdr:col>
                    <xdr:colOff>1495425</xdr:colOff>
                    <xdr:row>85</xdr:row>
                    <xdr:rowOff>438150</xdr:rowOff>
                  </to>
                </anchor>
              </controlPr>
            </control>
          </mc:Choice>
        </mc:AlternateContent>
        <mc:AlternateContent xmlns:mc="http://schemas.openxmlformats.org/markup-compatibility/2006">
          <mc:Choice Requires="x14">
            <control shapeId="1423" r:id="rId68" name="Drop Down 399">
              <controlPr locked="0" defaultSize="0" autoLine="0" autoPict="0">
                <anchor moveWithCells="1">
                  <from>
                    <xdr:col>1</xdr:col>
                    <xdr:colOff>123825</xdr:colOff>
                    <xdr:row>86</xdr:row>
                    <xdr:rowOff>133350</xdr:rowOff>
                  </from>
                  <to>
                    <xdr:col>1</xdr:col>
                    <xdr:colOff>1495425</xdr:colOff>
                    <xdr:row>86</xdr:row>
                    <xdr:rowOff>438150</xdr:rowOff>
                  </to>
                </anchor>
              </controlPr>
            </control>
          </mc:Choice>
        </mc:AlternateContent>
        <mc:AlternateContent xmlns:mc="http://schemas.openxmlformats.org/markup-compatibility/2006">
          <mc:Choice Requires="x14">
            <control shapeId="1424" r:id="rId69" name="Drop Down 400">
              <controlPr locked="0" defaultSize="0" autoLine="0" autoPict="0">
                <anchor moveWithCells="1">
                  <from>
                    <xdr:col>1</xdr:col>
                    <xdr:colOff>123825</xdr:colOff>
                    <xdr:row>87</xdr:row>
                    <xdr:rowOff>133350</xdr:rowOff>
                  </from>
                  <to>
                    <xdr:col>1</xdr:col>
                    <xdr:colOff>1495425</xdr:colOff>
                    <xdr:row>87</xdr:row>
                    <xdr:rowOff>438150</xdr:rowOff>
                  </to>
                </anchor>
              </controlPr>
            </control>
          </mc:Choice>
        </mc:AlternateContent>
        <mc:AlternateContent xmlns:mc="http://schemas.openxmlformats.org/markup-compatibility/2006">
          <mc:Choice Requires="x14">
            <control shapeId="1451" r:id="rId70" name="Drop Down 427">
              <controlPr locked="0" defaultSize="0" autoLine="0" autoPict="0">
                <anchor moveWithCells="1">
                  <from>
                    <xdr:col>1</xdr:col>
                    <xdr:colOff>123825</xdr:colOff>
                    <xdr:row>104</xdr:row>
                    <xdr:rowOff>133350</xdr:rowOff>
                  </from>
                  <to>
                    <xdr:col>1</xdr:col>
                    <xdr:colOff>1495425</xdr:colOff>
                    <xdr:row>104</xdr:row>
                    <xdr:rowOff>438150</xdr:rowOff>
                  </to>
                </anchor>
              </controlPr>
            </control>
          </mc:Choice>
        </mc:AlternateContent>
        <mc:AlternateContent xmlns:mc="http://schemas.openxmlformats.org/markup-compatibility/2006">
          <mc:Choice Requires="x14">
            <control shapeId="1452" r:id="rId71" name="Drop Down 428">
              <controlPr locked="0" defaultSize="0" autoLine="0" autoPict="0">
                <anchor moveWithCells="1">
                  <from>
                    <xdr:col>1</xdr:col>
                    <xdr:colOff>123825</xdr:colOff>
                    <xdr:row>105</xdr:row>
                    <xdr:rowOff>133350</xdr:rowOff>
                  </from>
                  <to>
                    <xdr:col>1</xdr:col>
                    <xdr:colOff>1495425</xdr:colOff>
                    <xdr:row>105</xdr:row>
                    <xdr:rowOff>438150</xdr:rowOff>
                  </to>
                </anchor>
              </controlPr>
            </control>
          </mc:Choice>
        </mc:AlternateContent>
        <mc:AlternateContent xmlns:mc="http://schemas.openxmlformats.org/markup-compatibility/2006">
          <mc:Choice Requires="x14">
            <control shapeId="1453" r:id="rId72" name="Drop Down 429">
              <controlPr locked="0" defaultSize="0" autoLine="0" autoPict="0">
                <anchor moveWithCells="1">
                  <from>
                    <xdr:col>1</xdr:col>
                    <xdr:colOff>123825</xdr:colOff>
                    <xdr:row>106</xdr:row>
                    <xdr:rowOff>133350</xdr:rowOff>
                  </from>
                  <to>
                    <xdr:col>1</xdr:col>
                    <xdr:colOff>1495425</xdr:colOff>
                    <xdr:row>106</xdr:row>
                    <xdr:rowOff>438150</xdr:rowOff>
                  </to>
                </anchor>
              </controlPr>
            </control>
          </mc:Choice>
        </mc:AlternateContent>
        <mc:AlternateContent xmlns:mc="http://schemas.openxmlformats.org/markup-compatibility/2006">
          <mc:Choice Requires="x14">
            <control shapeId="1454" r:id="rId73" name="Drop Down 430">
              <controlPr locked="0" defaultSize="0" autoLine="0" autoPict="0">
                <anchor moveWithCells="1">
                  <from>
                    <xdr:col>1</xdr:col>
                    <xdr:colOff>123825</xdr:colOff>
                    <xdr:row>107</xdr:row>
                    <xdr:rowOff>133350</xdr:rowOff>
                  </from>
                  <to>
                    <xdr:col>1</xdr:col>
                    <xdr:colOff>1495425</xdr:colOff>
                    <xdr:row>107</xdr:row>
                    <xdr:rowOff>438150</xdr:rowOff>
                  </to>
                </anchor>
              </controlPr>
            </control>
          </mc:Choice>
        </mc:AlternateContent>
        <mc:AlternateContent xmlns:mc="http://schemas.openxmlformats.org/markup-compatibility/2006">
          <mc:Choice Requires="x14">
            <control shapeId="1455" r:id="rId74" name="Drop Down 431">
              <controlPr locked="0" defaultSize="0" autoLine="0" autoPict="0">
                <anchor moveWithCells="1">
                  <from>
                    <xdr:col>1</xdr:col>
                    <xdr:colOff>123825</xdr:colOff>
                    <xdr:row>108</xdr:row>
                    <xdr:rowOff>133350</xdr:rowOff>
                  </from>
                  <to>
                    <xdr:col>1</xdr:col>
                    <xdr:colOff>1495425</xdr:colOff>
                    <xdr:row>108</xdr:row>
                    <xdr:rowOff>438150</xdr:rowOff>
                  </to>
                </anchor>
              </controlPr>
            </control>
          </mc:Choice>
        </mc:AlternateContent>
        <mc:AlternateContent xmlns:mc="http://schemas.openxmlformats.org/markup-compatibility/2006">
          <mc:Choice Requires="x14">
            <control shapeId="1456" r:id="rId75" name="Drop Down 432">
              <controlPr locked="0" defaultSize="0" autoLine="0" autoPict="0">
                <anchor moveWithCells="1">
                  <from>
                    <xdr:col>1</xdr:col>
                    <xdr:colOff>123825</xdr:colOff>
                    <xdr:row>109</xdr:row>
                    <xdr:rowOff>133350</xdr:rowOff>
                  </from>
                  <to>
                    <xdr:col>1</xdr:col>
                    <xdr:colOff>1495425</xdr:colOff>
                    <xdr:row>109</xdr:row>
                    <xdr:rowOff>438150</xdr:rowOff>
                  </to>
                </anchor>
              </controlPr>
            </control>
          </mc:Choice>
        </mc:AlternateContent>
        <mc:AlternateContent xmlns:mc="http://schemas.openxmlformats.org/markup-compatibility/2006">
          <mc:Choice Requires="x14">
            <control shapeId="1465" r:id="rId76" name="Drop Down 441">
              <controlPr locked="0" defaultSize="0" autoLine="0" autoPict="0">
                <anchor moveWithCells="1">
                  <from>
                    <xdr:col>1</xdr:col>
                    <xdr:colOff>123825</xdr:colOff>
                    <xdr:row>101</xdr:row>
                    <xdr:rowOff>133350</xdr:rowOff>
                  </from>
                  <to>
                    <xdr:col>1</xdr:col>
                    <xdr:colOff>1495425</xdr:colOff>
                    <xdr:row>101</xdr:row>
                    <xdr:rowOff>438150</xdr:rowOff>
                  </to>
                </anchor>
              </controlPr>
            </control>
          </mc:Choice>
        </mc:AlternateContent>
        <mc:AlternateContent xmlns:mc="http://schemas.openxmlformats.org/markup-compatibility/2006">
          <mc:Choice Requires="x14">
            <control shapeId="1466" r:id="rId77" name="Drop Down 442">
              <controlPr locked="0" defaultSize="0" autoLine="0" autoPict="0">
                <anchor moveWithCells="1">
                  <from>
                    <xdr:col>1</xdr:col>
                    <xdr:colOff>123825</xdr:colOff>
                    <xdr:row>102</xdr:row>
                    <xdr:rowOff>133350</xdr:rowOff>
                  </from>
                  <to>
                    <xdr:col>1</xdr:col>
                    <xdr:colOff>1495425</xdr:colOff>
                    <xdr:row>102</xdr:row>
                    <xdr:rowOff>438150</xdr:rowOff>
                  </to>
                </anchor>
              </controlPr>
            </control>
          </mc:Choice>
        </mc:AlternateContent>
        <mc:AlternateContent xmlns:mc="http://schemas.openxmlformats.org/markup-compatibility/2006">
          <mc:Choice Requires="x14">
            <control shapeId="1472" r:id="rId78" name="Drop Down 448">
              <controlPr locked="0" defaultSize="0" autoLine="0" autoPict="0">
                <anchor moveWithCells="1">
                  <from>
                    <xdr:col>1</xdr:col>
                    <xdr:colOff>123825</xdr:colOff>
                    <xdr:row>113</xdr:row>
                    <xdr:rowOff>133350</xdr:rowOff>
                  </from>
                  <to>
                    <xdr:col>1</xdr:col>
                    <xdr:colOff>1495425</xdr:colOff>
                    <xdr:row>113</xdr:row>
                    <xdr:rowOff>438150</xdr:rowOff>
                  </to>
                </anchor>
              </controlPr>
            </control>
          </mc:Choice>
        </mc:AlternateContent>
        <mc:AlternateContent xmlns:mc="http://schemas.openxmlformats.org/markup-compatibility/2006">
          <mc:Choice Requires="x14">
            <control shapeId="1473" r:id="rId79" name="Drop Down 449">
              <controlPr locked="0" defaultSize="0" autoLine="0" autoPict="0">
                <anchor moveWithCells="1">
                  <from>
                    <xdr:col>1</xdr:col>
                    <xdr:colOff>123825</xdr:colOff>
                    <xdr:row>114</xdr:row>
                    <xdr:rowOff>133350</xdr:rowOff>
                  </from>
                  <to>
                    <xdr:col>1</xdr:col>
                    <xdr:colOff>1495425</xdr:colOff>
                    <xdr:row>114</xdr:row>
                    <xdr:rowOff>438150</xdr:rowOff>
                  </to>
                </anchor>
              </controlPr>
            </control>
          </mc:Choice>
        </mc:AlternateContent>
        <mc:AlternateContent xmlns:mc="http://schemas.openxmlformats.org/markup-compatibility/2006">
          <mc:Choice Requires="x14">
            <control shapeId="1474" r:id="rId80" name="Drop Down 450">
              <controlPr locked="0" defaultSize="0" autoLine="0" autoPict="0">
                <anchor moveWithCells="1">
                  <from>
                    <xdr:col>1</xdr:col>
                    <xdr:colOff>123825</xdr:colOff>
                    <xdr:row>117</xdr:row>
                    <xdr:rowOff>133350</xdr:rowOff>
                  </from>
                  <to>
                    <xdr:col>1</xdr:col>
                    <xdr:colOff>1495425</xdr:colOff>
                    <xdr:row>117</xdr:row>
                    <xdr:rowOff>438150</xdr:rowOff>
                  </to>
                </anchor>
              </controlPr>
            </control>
          </mc:Choice>
        </mc:AlternateContent>
        <mc:AlternateContent xmlns:mc="http://schemas.openxmlformats.org/markup-compatibility/2006">
          <mc:Choice Requires="x14">
            <control shapeId="1475" r:id="rId81" name="Drop Down 451">
              <controlPr locked="0" defaultSize="0" autoLine="0" autoPict="0">
                <anchor moveWithCells="1">
                  <from>
                    <xdr:col>1</xdr:col>
                    <xdr:colOff>123825</xdr:colOff>
                    <xdr:row>118</xdr:row>
                    <xdr:rowOff>228600</xdr:rowOff>
                  </from>
                  <to>
                    <xdr:col>1</xdr:col>
                    <xdr:colOff>1495425</xdr:colOff>
                    <xdr:row>118</xdr:row>
                    <xdr:rowOff>533400</xdr:rowOff>
                  </to>
                </anchor>
              </controlPr>
            </control>
          </mc:Choice>
        </mc:AlternateContent>
        <mc:AlternateContent xmlns:mc="http://schemas.openxmlformats.org/markup-compatibility/2006">
          <mc:Choice Requires="x14">
            <control shapeId="1476" r:id="rId82" name="Drop Down 452">
              <controlPr locked="0" defaultSize="0" autoLine="0" autoPict="0">
                <anchor moveWithCells="1">
                  <from>
                    <xdr:col>1</xdr:col>
                    <xdr:colOff>133350</xdr:colOff>
                    <xdr:row>115</xdr:row>
                    <xdr:rowOff>133350</xdr:rowOff>
                  </from>
                  <to>
                    <xdr:col>1</xdr:col>
                    <xdr:colOff>1504950</xdr:colOff>
                    <xdr:row>116</xdr:row>
                    <xdr:rowOff>190500</xdr:rowOff>
                  </to>
                </anchor>
              </controlPr>
            </control>
          </mc:Choice>
        </mc:AlternateContent>
        <mc:AlternateContent xmlns:mc="http://schemas.openxmlformats.org/markup-compatibility/2006">
          <mc:Choice Requires="x14">
            <control shapeId="1477" r:id="rId83" name="Drop Down 453">
              <controlPr locked="0" defaultSize="0" autoLine="0" autoPict="0">
                <anchor moveWithCells="1">
                  <from>
                    <xdr:col>1</xdr:col>
                    <xdr:colOff>123825</xdr:colOff>
                    <xdr:row>128</xdr:row>
                    <xdr:rowOff>133350</xdr:rowOff>
                  </from>
                  <to>
                    <xdr:col>1</xdr:col>
                    <xdr:colOff>1495425</xdr:colOff>
                    <xdr:row>128</xdr:row>
                    <xdr:rowOff>438150</xdr:rowOff>
                  </to>
                </anchor>
              </controlPr>
            </control>
          </mc:Choice>
        </mc:AlternateContent>
        <mc:AlternateContent xmlns:mc="http://schemas.openxmlformats.org/markup-compatibility/2006">
          <mc:Choice Requires="x14">
            <control shapeId="1478" r:id="rId84" name="Drop Down 454">
              <controlPr locked="0" defaultSize="0" autoLine="0" autoPict="0">
                <anchor moveWithCells="1">
                  <from>
                    <xdr:col>1</xdr:col>
                    <xdr:colOff>133350</xdr:colOff>
                    <xdr:row>122</xdr:row>
                    <xdr:rowOff>47625</xdr:rowOff>
                  </from>
                  <to>
                    <xdr:col>1</xdr:col>
                    <xdr:colOff>1504950</xdr:colOff>
                    <xdr:row>122</xdr:row>
                    <xdr:rowOff>352425</xdr:rowOff>
                  </to>
                </anchor>
              </controlPr>
            </control>
          </mc:Choice>
        </mc:AlternateContent>
        <mc:AlternateContent xmlns:mc="http://schemas.openxmlformats.org/markup-compatibility/2006">
          <mc:Choice Requires="x14">
            <control shapeId="1479" r:id="rId85" name="Drop Down 455">
              <controlPr locked="0" defaultSize="0" autoLine="0" autoPict="0">
                <anchor moveWithCells="1">
                  <from>
                    <xdr:col>1</xdr:col>
                    <xdr:colOff>114300</xdr:colOff>
                    <xdr:row>125</xdr:row>
                    <xdr:rowOff>9525</xdr:rowOff>
                  </from>
                  <to>
                    <xdr:col>1</xdr:col>
                    <xdr:colOff>1485900</xdr:colOff>
                    <xdr:row>126</xdr:row>
                    <xdr:rowOff>0</xdr:rowOff>
                  </to>
                </anchor>
              </controlPr>
            </control>
          </mc:Choice>
        </mc:AlternateContent>
        <mc:AlternateContent xmlns:mc="http://schemas.openxmlformats.org/markup-compatibility/2006">
          <mc:Choice Requires="x14">
            <control shapeId="1480" r:id="rId86" name="Drop Down 456">
              <controlPr defaultSize="0" autoLine="0" autoPict="0">
                <anchor moveWithCells="1">
                  <from>
                    <xdr:col>1</xdr:col>
                    <xdr:colOff>123825</xdr:colOff>
                    <xdr:row>47</xdr:row>
                    <xdr:rowOff>133350</xdr:rowOff>
                  </from>
                  <to>
                    <xdr:col>1</xdr:col>
                    <xdr:colOff>1495425</xdr:colOff>
                    <xdr:row>47</xdr:row>
                    <xdr:rowOff>438150</xdr:rowOff>
                  </to>
                </anchor>
              </controlPr>
            </control>
          </mc:Choice>
        </mc:AlternateContent>
        <mc:AlternateContent xmlns:mc="http://schemas.openxmlformats.org/markup-compatibility/2006">
          <mc:Choice Requires="x14">
            <control shapeId="1523" r:id="rId87" name="Drop Down 499">
              <controlPr locked="0" defaultSize="0" autoLine="0" autoPict="0">
                <anchor moveWithCells="1">
                  <from>
                    <xdr:col>1</xdr:col>
                    <xdr:colOff>123825</xdr:colOff>
                    <xdr:row>89</xdr:row>
                    <xdr:rowOff>285750</xdr:rowOff>
                  </from>
                  <to>
                    <xdr:col>1</xdr:col>
                    <xdr:colOff>1495425</xdr:colOff>
                    <xdr:row>89</xdr:row>
                    <xdr:rowOff>590550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Green Spaces Application</vt:lpstr>
      <vt:lpstr>'Green Spaces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nbmartin</dc:creator>
  <cp:lastModifiedBy>Jang, Behn</cp:lastModifiedBy>
  <cp:lastPrinted>2017-02-08T21:32:55Z</cp:lastPrinted>
  <dcterms:created xsi:type="dcterms:W3CDTF">2016-12-01T21:35:31Z</dcterms:created>
  <dcterms:modified xsi:type="dcterms:W3CDTF">2020-09-29T22:28:37Z</dcterms:modified>
  <cp:contentStatus/>
</cp:coreProperties>
</file>